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7244" windowHeight="5772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62913"/>
</workbook>
</file>

<file path=xl/calcChain.xml><?xml version="1.0" encoding="utf-8"?>
<calcChain xmlns="http://schemas.openxmlformats.org/spreadsheetml/2006/main">
  <c r="L5" i="7" l="1"/>
  <c r="K5" i="7"/>
  <c r="K4" i="7"/>
  <c r="L4" i="7" s="1"/>
  <c r="K5" i="6"/>
  <c r="L5" i="6" s="1"/>
  <c r="K4" i="6"/>
  <c r="L4" i="6" s="1"/>
  <c r="L6" i="5"/>
  <c r="M6" i="5" s="1"/>
  <c r="L5" i="5"/>
  <c r="M5" i="5" s="1"/>
  <c r="L4" i="5"/>
  <c r="M4" i="5" s="1"/>
  <c r="M14" i="4"/>
  <c r="M13" i="4"/>
  <c r="L13" i="4"/>
  <c r="L12" i="4"/>
  <c r="M12" i="4" s="1"/>
  <c r="M11" i="4"/>
  <c r="L11" i="4"/>
  <c r="L10" i="4"/>
  <c r="M10" i="4" s="1"/>
  <c r="M9" i="4"/>
  <c r="L9" i="4"/>
  <c r="L8" i="4"/>
  <c r="M8" i="4" s="1"/>
  <c r="M7" i="4"/>
  <c r="L7" i="4"/>
  <c r="L6" i="4"/>
  <c r="M6" i="4" s="1"/>
  <c r="M5" i="4"/>
  <c r="L5" i="4"/>
  <c r="M4" i="4"/>
  <c r="L8" i="3"/>
  <c r="M8" i="3" s="1"/>
  <c r="L7" i="3"/>
  <c r="M7" i="3" s="1"/>
  <c r="L6" i="3"/>
  <c r="M6" i="3" s="1"/>
  <c r="L5" i="3"/>
  <c r="M5" i="3" s="1"/>
  <c r="L4" i="3"/>
  <c r="M4" i="3" s="1"/>
</calcChain>
</file>

<file path=xl/sharedStrings.xml><?xml version="1.0" encoding="utf-8"?>
<sst xmlns="http://schemas.openxmlformats.org/spreadsheetml/2006/main" count="250" uniqueCount="83">
  <si>
    <t>Предварительные результаты школьного этапа всероссийской олимпиады 2023 года по экономике</t>
  </si>
  <si>
    <t>ФИО</t>
  </si>
  <si>
    <t>Шифр</t>
  </si>
  <si>
    <t>Кл</t>
  </si>
  <si>
    <t>ОУ</t>
  </si>
  <si>
    <t>Педагог</t>
  </si>
  <si>
    <t>Задание 1</t>
  </si>
  <si>
    <t>Задание 2</t>
  </si>
  <si>
    <t>Задание 3</t>
  </si>
  <si>
    <t>Задача 1</t>
  </si>
  <si>
    <t>Задача 2</t>
  </si>
  <si>
    <t>Задача 3</t>
  </si>
  <si>
    <t>итого</t>
  </si>
  <si>
    <t xml:space="preserve">% </t>
  </si>
  <si>
    <t>результат</t>
  </si>
  <si>
    <t>7 класс</t>
  </si>
  <si>
    <t>Фирсов Алексей Павлович</t>
  </si>
  <si>
    <t>ЭК701</t>
  </si>
  <si>
    <t>7Б</t>
  </si>
  <si>
    <t>МОУ "СОШ №35 с УИОП" г. Воркуты</t>
  </si>
  <si>
    <t>Ермолина Светлана Александровна</t>
  </si>
  <si>
    <t>участник</t>
  </si>
  <si>
    <t>Степанов Артем Антонович</t>
  </si>
  <si>
    <t>ЭК706</t>
  </si>
  <si>
    <t>7В</t>
  </si>
  <si>
    <t>Деминовский Савелий Владиславович</t>
  </si>
  <si>
    <t>ЭК703</t>
  </si>
  <si>
    <t>Федосенко Елизавета Юрьевна</t>
  </si>
  <si>
    <t>ЭК705</t>
  </si>
  <si>
    <t>Федосенко Марк Юрьевич</t>
  </si>
  <si>
    <t>ЭК702</t>
  </si>
  <si>
    <t>8 класс</t>
  </si>
  <si>
    <t>Хоробрых Сергей Вадимович</t>
  </si>
  <si>
    <t>ЭК804</t>
  </si>
  <si>
    <t>8Б</t>
  </si>
  <si>
    <t>Кирова Ирина Михайловна</t>
  </si>
  <si>
    <t>победитель</t>
  </si>
  <si>
    <t>Гаджимурадов Абдулмеджид Абдулкадырович</t>
  </si>
  <si>
    <t>ЭК801</t>
  </si>
  <si>
    <t>Данющенков Артем Сергеевич</t>
  </si>
  <si>
    <t>ЭК803</t>
  </si>
  <si>
    <t>Скибин Максим Юрьевич</t>
  </si>
  <si>
    <t>ЭК806</t>
  </si>
  <si>
    <t>Петиш Максим Александрович</t>
  </si>
  <si>
    <t>ЭК807</t>
  </si>
  <si>
    <t>8В</t>
  </si>
  <si>
    <t>Шулик Арсен Алексеевич</t>
  </si>
  <si>
    <t>ЭК802</t>
  </si>
  <si>
    <t>Гордиенко Мирослав Александрович</t>
  </si>
  <si>
    <t>ЭК808</t>
  </si>
  <si>
    <t>Каманина Лилия Владимировна</t>
  </si>
  <si>
    <t>ЭК810</t>
  </si>
  <si>
    <t>Ташполотова Гульзина Алишеровна</t>
  </si>
  <si>
    <t>ЭК811</t>
  </si>
  <si>
    <t>Соколов Софья Вадимовна</t>
  </si>
  <si>
    <t>ЭК809</t>
  </si>
  <si>
    <t>Цупрев Матвей Максимович</t>
  </si>
  <si>
    <t>ЭК805</t>
  </si>
  <si>
    <t>9 класс</t>
  </si>
  <si>
    <t>Фомин Федор Александрович</t>
  </si>
  <si>
    <t>ЭК901</t>
  </si>
  <si>
    <t>9В</t>
  </si>
  <si>
    <t>Курлат Матвей Александрович</t>
  </si>
  <si>
    <t>ЭК904</t>
  </si>
  <si>
    <t>призер</t>
  </si>
  <si>
    <t>Татаринов Егор Валерьевич</t>
  </si>
  <si>
    <t>ЭК903</t>
  </si>
  <si>
    <t>9А</t>
  </si>
  <si>
    <t>Кубашевский Александр Витальевич</t>
  </si>
  <si>
    <t>ЭК902</t>
  </si>
  <si>
    <t>10 класс</t>
  </si>
  <si>
    <t>Евсеенков Артем Юрьевич</t>
  </si>
  <si>
    <t>ЭК1001</t>
  </si>
  <si>
    <t>Трапезникова Ольга Михайловна</t>
  </si>
  <si>
    <t>Иванов Виталий Александрович</t>
  </si>
  <si>
    <t>ЭК1002</t>
  </si>
  <si>
    <t>11 класс</t>
  </si>
  <si>
    <t>Автеньева Владислава Александровна</t>
  </si>
  <si>
    <t>ЭК1101</t>
  </si>
  <si>
    <t>Столповский Юрий Алексеевич</t>
  </si>
  <si>
    <t>ЭК1102</t>
  </si>
  <si>
    <t>5 класс (НЕТ участников)</t>
  </si>
  <si>
    <t>6 класс (НЕТ участников)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</si>
</sst>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8"/>
      <name val="Times New Roman"/>
    </font>
    <font>
      <b/>
      <sz val="12"/>
      <name val="Times New Roman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39997558519241921"/>
        <bgColor theme="5" tint="0.399975585192419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1" fontId="4" fillId="2" borderId="3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D1" zoomScale="90" workbookViewId="0">
      <selection activeCell="P17" sqref="P17"/>
    </sheetView>
  </sheetViews>
  <sheetFormatPr defaultColWidth="9.109375" defaultRowHeight="15.6" x14ac:dyDescent="0.3"/>
  <cols>
    <col min="1" max="1" width="52.44140625" style="1" customWidth="1"/>
    <col min="2" max="3" width="9.109375" style="1"/>
    <col min="4" max="4" width="54.88671875" style="1" customWidth="1"/>
    <col min="5" max="5" width="47.109375" style="1" customWidth="1"/>
    <col min="6" max="8" width="12.6640625" style="1" bestFit="1" customWidth="1"/>
    <col min="9" max="11" width="11.109375" style="1" customWidth="1"/>
    <col min="12" max="13" width="9.109375" style="1"/>
    <col min="14" max="14" width="18.33203125" style="1" customWidth="1"/>
    <col min="15" max="19" width="9.109375" style="1"/>
    <col min="20" max="20" width="12.88671875" style="1" bestFit="1" customWidth="1"/>
    <col min="21" max="16384" width="9.109375" style="1"/>
  </cols>
  <sheetData>
    <row r="1" spans="1:14" ht="22.8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3" t="s">
        <v>13</v>
      </c>
      <c r="N2" s="2" t="s">
        <v>14</v>
      </c>
    </row>
    <row r="3" spans="1:14" x14ac:dyDescent="0.3">
      <c r="A3" s="28" t="s">
        <v>81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</sheetData>
  <sortState ref="A4:Q33">
    <sortCondition descending="1" ref="M4:M33"/>
  </sortState>
  <mergeCells count="2">
    <mergeCell ref="A1:N1"/>
    <mergeCell ref="A3:N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D1" zoomScale="90" workbookViewId="0">
      <selection activeCell="P20" sqref="P20"/>
    </sheetView>
  </sheetViews>
  <sheetFormatPr defaultColWidth="9.109375" defaultRowHeight="15.6" x14ac:dyDescent="0.3"/>
  <cols>
    <col min="1" max="1" width="52.44140625" style="1" customWidth="1"/>
    <col min="2" max="3" width="9.109375" style="1"/>
    <col min="4" max="4" width="54.88671875" style="1" customWidth="1"/>
    <col min="5" max="5" width="47.109375" style="1" customWidth="1"/>
    <col min="6" max="8" width="12.6640625" style="1" bestFit="1" customWidth="1"/>
    <col min="9" max="11" width="11.109375" style="1" customWidth="1"/>
    <col min="12" max="13" width="9.109375" style="1"/>
    <col min="14" max="14" width="18.33203125" style="1" customWidth="1"/>
    <col min="15" max="19" width="9.109375" style="1"/>
    <col min="20" max="20" width="12.88671875" style="1" bestFit="1" customWidth="1"/>
    <col min="21" max="16384" width="9.109375" style="1"/>
  </cols>
  <sheetData>
    <row r="1" spans="1:14" ht="22.8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3" t="s">
        <v>13</v>
      </c>
      <c r="N2" s="2" t="s">
        <v>14</v>
      </c>
    </row>
    <row r="3" spans="1:14" x14ac:dyDescent="0.3">
      <c r="A3" s="28" t="s">
        <v>82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</sheetData>
  <mergeCells count="2">
    <mergeCell ref="A1:N1"/>
    <mergeCell ref="A3:N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C1" zoomScale="90" workbookViewId="0">
      <selection activeCell="A4" sqref="A4"/>
    </sheetView>
  </sheetViews>
  <sheetFormatPr defaultColWidth="9.109375" defaultRowHeight="15.6" x14ac:dyDescent="0.3"/>
  <cols>
    <col min="1" max="1" width="38.44140625" style="1" bestFit="1" customWidth="1"/>
    <col min="2" max="3" width="9.109375" style="1"/>
    <col min="4" max="4" width="39.88671875" style="1" customWidth="1"/>
    <col min="5" max="5" width="35.6640625" style="1" bestFit="1" customWidth="1"/>
    <col min="6" max="8" width="12.6640625" style="1" bestFit="1" customWidth="1"/>
    <col min="9" max="11" width="11.109375" style="1" customWidth="1"/>
    <col min="12" max="13" width="9.109375" style="1"/>
    <col min="14" max="14" width="16" style="1" customWidth="1"/>
    <col min="15" max="19" width="9.109375" style="1"/>
    <col min="20" max="20" width="12.88671875" style="1" bestFit="1" customWidth="1"/>
    <col min="21" max="16384" width="9.109375" style="1"/>
  </cols>
  <sheetData>
    <row r="1" spans="1:14" ht="22.8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3" t="s">
        <v>13</v>
      </c>
      <c r="N2" s="2" t="s">
        <v>14</v>
      </c>
    </row>
    <row r="3" spans="1:14" x14ac:dyDescent="0.3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10" t="s">
        <v>16</v>
      </c>
      <c r="B4" s="4" t="s">
        <v>17</v>
      </c>
      <c r="C4" s="5" t="s">
        <v>18</v>
      </c>
      <c r="D4" s="11" t="s">
        <v>19</v>
      </c>
      <c r="E4" s="12" t="s">
        <v>20</v>
      </c>
      <c r="F4" s="13">
        <v>2</v>
      </c>
      <c r="G4" s="13">
        <v>10</v>
      </c>
      <c r="H4" s="13">
        <v>10</v>
      </c>
      <c r="I4" s="13">
        <v>0</v>
      </c>
      <c r="J4" s="13">
        <v>0</v>
      </c>
      <c r="K4" s="13">
        <v>0</v>
      </c>
      <c r="L4" s="6">
        <f t="shared" ref="L4:L7" si="0">SUM(F4:K4)</f>
        <v>22</v>
      </c>
      <c r="M4" s="7">
        <f t="shared" ref="M4:M7" si="1">L4/64</f>
        <v>0.34375</v>
      </c>
      <c r="N4" s="14" t="s">
        <v>21</v>
      </c>
    </row>
    <row r="5" spans="1:14" x14ac:dyDescent="0.3">
      <c r="A5" s="10" t="s">
        <v>22</v>
      </c>
      <c r="B5" s="4" t="s">
        <v>23</v>
      </c>
      <c r="C5" s="8" t="s">
        <v>24</v>
      </c>
      <c r="D5" s="11" t="s">
        <v>19</v>
      </c>
      <c r="E5" s="12" t="s">
        <v>20</v>
      </c>
      <c r="F5" s="9">
        <v>1</v>
      </c>
      <c r="G5" s="9">
        <v>10</v>
      </c>
      <c r="H5" s="9">
        <v>10</v>
      </c>
      <c r="I5" s="9">
        <v>0</v>
      </c>
      <c r="J5" s="9">
        <v>0</v>
      </c>
      <c r="K5" s="9">
        <v>0</v>
      </c>
      <c r="L5" s="6">
        <f>SUM(F5:K5)</f>
        <v>21</v>
      </c>
      <c r="M5" s="7">
        <f>L5/64</f>
        <v>0.328125</v>
      </c>
      <c r="N5" s="14" t="s">
        <v>21</v>
      </c>
    </row>
    <row r="6" spans="1:14" x14ac:dyDescent="0.3">
      <c r="A6" s="10" t="s">
        <v>25</v>
      </c>
      <c r="B6" s="4" t="s">
        <v>26</v>
      </c>
      <c r="C6" s="8" t="s">
        <v>24</v>
      </c>
      <c r="D6" s="11" t="s">
        <v>19</v>
      </c>
      <c r="E6" s="12" t="s">
        <v>20</v>
      </c>
      <c r="F6" s="13">
        <v>3</v>
      </c>
      <c r="G6" s="13">
        <v>8</v>
      </c>
      <c r="H6" s="13">
        <v>8</v>
      </c>
      <c r="I6" s="13">
        <v>0</v>
      </c>
      <c r="J6" s="13">
        <v>0</v>
      </c>
      <c r="K6" s="13">
        <v>0</v>
      </c>
      <c r="L6" s="6">
        <f t="shared" si="0"/>
        <v>19</v>
      </c>
      <c r="M6" s="7">
        <f t="shared" si="1"/>
        <v>0.296875</v>
      </c>
      <c r="N6" s="14" t="s">
        <v>21</v>
      </c>
    </row>
    <row r="7" spans="1:14" x14ac:dyDescent="0.3">
      <c r="A7" s="10" t="s">
        <v>27</v>
      </c>
      <c r="B7" s="4" t="s">
        <v>28</v>
      </c>
      <c r="C7" s="8" t="s">
        <v>24</v>
      </c>
      <c r="D7" s="11" t="s">
        <v>19</v>
      </c>
      <c r="E7" s="12" t="s">
        <v>20</v>
      </c>
      <c r="F7" s="9">
        <v>2</v>
      </c>
      <c r="G7" s="9">
        <v>8</v>
      </c>
      <c r="H7" s="9">
        <v>6</v>
      </c>
      <c r="I7" s="9">
        <v>0</v>
      </c>
      <c r="J7" s="9">
        <v>0</v>
      </c>
      <c r="K7" s="9">
        <v>0</v>
      </c>
      <c r="L7" s="6">
        <f t="shared" si="0"/>
        <v>16</v>
      </c>
      <c r="M7" s="7">
        <f t="shared" si="1"/>
        <v>0.25</v>
      </c>
      <c r="N7" s="14" t="s">
        <v>21</v>
      </c>
    </row>
    <row r="8" spans="1:14" x14ac:dyDescent="0.3">
      <c r="A8" s="10" t="s">
        <v>29</v>
      </c>
      <c r="B8" s="4" t="s">
        <v>30</v>
      </c>
      <c r="C8" s="8" t="s">
        <v>24</v>
      </c>
      <c r="D8" s="11" t="s">
        <v>19</v>
      </c>
      <c r="E8" s="12" t="s">
        <v>20</v>
      </c>
      <c r="F8" s="9">
        <v>2</v>
      </c>
      <c r="G8" s="9">
        <v>6</v>
      </c>
      <c r="H8" s="9">
        <v>0</v>
      </c>
      <c r="I8" s="9">
        <v>0</v>
      </c>
      <c r="J8" s="9">
        <v>0</v>
      </c>
      <c r="K8" s="9">
        <v>0</v>
      </c>
      <c r="L8" s="6">
        <f>SUM(F8:K8)</f>
        <v>8</v>
      </c>
      <c r="M8" s="7">
        <f>L8/64</f>
        <v>0.125</v>
      </c>
      <c r="N8" s="14" t="s">
        <v>21</v>
      </c>
    </row>
  </sheetData>
  <sortState ref="A4:M8">
    <sortCondition descending="1" ref="M4:M8"/>
  </sortState>
  <mergeCells count="2">
    <mergeCell ref="A1:N1"/>
    <mergeCell ref="A3:N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B2" zoomScale="90" workbookViewId="0">
      <selection activeCell="M20" sqref="M20"/>
    </sheetView>
  </sheetViews>
  <sheetFormatPr defaultColWidth="9.109375" defaultRowHeight="15.6" x14ac:dyDescent="0.3"/>
  <cols>
    <col min="1" max="1" width="48" style="1" customWidth="1"/>
    <col min="2" max="3" width="9.109375" style="1"/>
    <col min="4" max="4" width="39.88671875" style="1" customWidth="1"/>
    <col min="5" max="5" width="31.5546875" style="1" customWidth="1"/>
    <col min="6" max="8" width="12.6640625" style="1" bestFit="1" customWidth="1"/>
    <col min="9" max="11" width="11.109375" style="1" customWidth="1"/>
    <col min="12" max="13" width="9.109375" style="1"/>
    <col min="14" max="14" width="18.33203125" style="1" customWidth="1"/>
    <col min="15" max="19" width="9.109375" style="1"/>
    <col min="20" max="20" width="12.88671875" style="1" bestFit="1" customWidth="1"/>
    <col min="21" max="16384" width="9.109375" style="1"/>
  </cols>
  <sheetData>
    <row r="1" spans="1:14" ht="22.8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3" t="s">
        <v>13</v>
      </c>
      <c r="N2" s="2" t="s">
        <v>14</v>
      </c>
    </row>
    <row r="3" spans="1:14" x14ac:dyDescent="0.3">
      <c r="A3" s="28" t="s">
        <v>31</v>
      </c>
      <c r="B3" s="28"/>
      <c r="C3" s="28"/>
      <c r="D3" s="29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12" t="s">
        <v>32</v>
      </c>
      <c r="B4" s="15" t="s">
        <v>33</v>
      </c>
      <c r="C4" s="16" t="s">
        <v>34</v>
      </c>
      <c r="D4" s="17" t="s">
        <v>19</v>
      </c>
      <c r="E4" s="18" t="s">
        <v>35</v>
      </c>
      <c r="F4" s="4">
        <v>3</v>
      </c>
      <c r="G4" s="4">
        <v>16</v>
      </c>
      <c r="H4" s="4">
        <v>16</v>
      </c>
      <c r="I4" s="4">
        <v>8</v>
      </c>
      <c r="J4" s="4">
        <v>0</v>
      </c>
      <c r="K4" s="4">
        <v>0</v>
      </c>
      <c r="L4" s="6">
        <v>43</v>
      </c>
      <c r="M4" s="7">
        <f t="shared" ref="M4:M14" si="0">L4/80</f>
        <v>0.53749999999999998</v>
      </c>
      <c r="N4" s="14" t="s">
        <v>36</v>
      </c>
    </row>
    <row r="5" spans="1:14" x14ac:dyDescent="0.3">
      <c r="A5" s="12" t="s">
        <v>37</v>
      </c>
      <c r="B5" s="15" t="s">
        <v>38</v>
      </c>
      <c r="C5" s="16" t="s">
        <v>34</v>
      </c>
      <c r="D5" s="17" t="s">
        <v>19</v>
      </c>
      <c r="E5" s="18" t="s">
        <v>35</v>
      </c>
      <c r="F5" s="4">
        <v>2</v>
      </c>
      <c r="G5" s="4">
        <v>14</v>
      </c>
      <c r="H5" s="4">
        <v>10</v>
      </c>
      <c r="I5" s="4">
        <v>0</v>
      </c>
      <c r="J5" s="4">
        <v>0</v>
      </c>
      <c r="K5" s="4">
        <v>0</v>
      </c>
      <c r="L5" s="6">
        <f t="shared" ref="L5:L13" si="1">SUM(F5:K5)</f>
        <v>26</v>
      </c>
      <c r="M5" s="7">
        <f t="shared" si="0"/>
        <v>0.32500000000000001</v>
      </c>
      <c r="N5" s="14" t="s">
        <v>21</v>
      </c>
    </row>
    <row r="6" spans="1:14" x14ac:dyDescent="0.3">
      <c r="A6" s="12" t="s">
        <v>39</v>
      </c>
      <c r="B6" s="15" t="s">
        <v>40</v>
      </c>
      <c r="C6" s="16" t="s">
        <v>34</v>
      </c>
      <c r="D6" s="17" t="s">
        <v>19</v>
      </c>
      <c r="E6" s="18" t="s">
        <v>35</v>
      </c>
      <c r="F6" s="4">
        <v>0</v>
      </c>
      <c r="G6" s="4">
        <v>10</v>
      </c>
      <c r="H6" s="4">
        <v>7</v>
      </c>
      <c r="I6" s="4">
        <v>4</v>
      </c>
      <c r="J6" s="4">
        <v>4</v>
      </c>
      <c r="K6" s="4">
        <v>0</v>
      </c>
      <c r="L6" s="6">
        <f t="shared" si="1"/>
        <v>25</v>
      </c>
      <c r="M6" s="7">
        <f t="shared" si="0"/>
        <v>0.3125</v>
      </c>
      <c r="N6" s="14" t="s">
        <v>21</v>
      </c>
    </row>
    <row r="7" spans="1:14" x14ac:dyDescent="0.3">
      <c r="A7" s="10" t="s">
        <v>41</v>
      </c>
      <c r="B7" s="15" t="s">
        <v>42</v>
      </c>
      <c r="C7" s="16" t="s">
        <v>34</v>
      </c>
      <c r="D7" s="17" t="s">
        <v>19</v>
      </c>
      <c r="E7" s="18" t="s">
        <v>35</v>
      </c>
      <c r="F7" s="8">
        <v>1</v>
      </c>
      <c r="G7" s="8">
        <v>8</v>
      </c>
      <c r="H7" s="8">
        <v>8</v>
      </c>
      <c r="I7" s="8">
        <v>4</v>
      </c>
      <c r="J7" s="8">
        <v>0</v>
      </c>
      <c r="K7" s="8">
        <v>0</v>
      </c>
      <c r="L7" s="6">
        <f t="shared" si="1"/>
        <v>21</v>
      </c>
      <c r="M7" s="7">
        <f t="shared" si="0"/>
        <v>0.26250000000000001</v>
      </c>
      <c r="N7" s="14" t="s">
        <v>21</v>
      </c>
    </row>
    <row r="8" spans="1:14" x14ac:dyDescent="0.3">
      <c r="A8" s="10" t="s">
        <v>43</v>
      </c>
      <c r="B8" s="15" t="s">
        <v>44</v>
      </c>
      <c r="C8" s="19" t="s">
        <v>45</v>
      </c>
      <c r="D8" s="17" t="s">
        <v>19</v>
      </c>
      <c r="E8" s="18" t="s">
        <v>35</v>
      </c>
      <c r="F8" s="8">
        <v>2</v>
      </c>
      <c r="G8" s="8">
        <v>12</v>
      </c>
      <c r="H8" s="8">
        <v>7</v>
      </c>
      <c r="I8" s="8">
        <v>0</v>
      </c>
      <c r="J8" s="8">
        <v>0</v>
      </c>
      <c r="K8" s="8">
        <v>0</v>
      </c>
      <c r="L8" s="6">
        <f t="shared" si="1"/>
        <v>21</v>
      </c>
      <c r="M8" s="7">
        <f t="shared" si="0"/>
        <v>0.26250000000000001</v>
      </c>
      <c r="N8" s="14" t="s">
        <v>21</v>
      </c>
    </row>
    <row r="9" spans="1:14" x14ac:dyDescent="0.3">
      <c r="A9" s="10" t="s">
        <v>46</v>
      </c>
      <c r="B9" s="15" t="s">
        <v>47</v>
      </c>
      <c r="C9" s="16" t="s">
        <v>34</v>
      </c>
      <c r="D9" s="17" t="s">
        <v>19</v>
      </c>
      <c r="E9" s="18" t="s">
        <v>35</v>
      </c>
      <c r="F9" s="8">
        <v>3</v>
      </c>
      <c r="G9" s="8">
        <v>14</v>
      </c>
      <c r="H9" s="8">
        <v>2</v>
      </c>
      <c r="I9" s="8">
        <v>0</v>
      </c>
      <c r="J9" s="8">
        <v>0</v>
      </c>
      <c r="K9" s="8">
        <v>0</v>
      </c>
      <c r="L9" s="6">
        <f t="shared" si="1"/>
        <v>19</v>
      </c>
      <c r="M9" s="7">
        <f t="shared" si="0"/>
        <v>0.23749999999999999</v>
      </c>
      <c r="N9" s="14" t="s">
        <v>21</v>
      </c>
    </row>
    <row r="10" spans="1:14" x14ac:dyDescent="0.3">
      <c r="A10" s="12" t="s">
        <v>48</v>
      </c>
      <c r="B10" s="15" t="s">
        <v>49</v>
      </c>
      <c r="C10" s="19" t="s">
        <v>34</v>
      </c>
      <c r="D10" s="17" t="s">
        <v>19</v>
      </c>
      <c r="E10" s="18" t="s">
        <v>35</v>
      </c>
      <c r="F10" s="8">
        <v>3</v>
      </c>
      <c r="G10" s="8">
        <v>10</v>
      </c>
      <c r="H10" s="8">
        <v>4</v>
      </c>
      <c r="I10" s="8">
        <v>0</v>
      </c>
      <c r="J10" s="8">
        <v>0</v>
      </c>
      <c r="K10" s="8">
        <v>0</v>
      </c>
      <c r="L10" s="6">
        <f t="shared" si="1"/>
        <v>17</v>
      </c>
      <c r="M10" s="7">
        <f t="shared" si="0"/>
        <v>0.21249999999999999</v>
      </c>
      <c r="N10" s="14" t="s">
        <v>21</v>
      </c>
    </row>
    <row r="11" spans="1:14" x14ac:dyDescent="0.3">
      <c r="A11" s="10" t="s">
        <v>50</v>
      </c>
      <c r="B11" s="15" t="s">
        <v>51</v>
      </c>
      <c r="C11" s="16" t="s">
        <v>45</v>
      </c>
      <c r="D11" s="17" t="s">
        <v>19</v>
      </c>
      <c r="E11" s="18" t="s">
        <v>35</v>
      </c>
      <c r="F11" s="8">
        <v>1</v>
      </c>
      <c r="G11" s="8">
        <v>8</v>
      </c>
      <c r="H11" s="8">
        <v>7</v>
      </c>
      <c r="I11" s="8">
        <v>0</v>
      </c>
      <c r="J11" s="8">
        <v>0</v>
      </c>
      <c r="K11" s="8">
        <v>0</v>
      </c>
      <c r="L11" s="6">
        <f t="shared" si="1"/>
        <v>16</v>
      </c>
      <c r="M11" s="7">
        <f t="shared" si="0"/>
        <v>0.2</v>
      </c>
      <c r="N11" s="14" t="s">
        <v>21</v>
      </c>
    </row>
    <row r="12" spans="1:14" x14ac:dyDescent="0.3">
      <c r="A12" s="12" t="s">
        <v>52</v>
      </c>
      <c r="B12" s="15" t="s">
        <v>53</v>
      </c>
      <c r="C12" s="16" t="s">
        <v>45</v>
      </c>
      <c r="D12" s="17" t="s">
        <v>19</v>
      </c>
      <c r="E12" s="18" t="s">
        <v>35</v>
      </c>
      <c r="F12" s="8">
        <v>2</v>
      </c>
      <c r="G12" s="8">
        <v>4</v>
      </c>
      <c r="H12" s="8">
        <v>9</v>
      </c>
      <c r="I12" s="8">
        <v>0</v>
      </c>
      <c r="J12" s="8">
        <v>0</v>
      </c>
      <c r="K12" s="8">
        <v>0</v>
      </c>
      <c r="L12" s="6">
        <f t="shared" si="1"/>
        <v>15</v>
      </c>
      <c r="M12" s="7">
        <f t="shared" si="0"/>
        <v>0.1875</v>
      </c>
      <c r="N12" s="14" t="s">
        <v>21</v>
      </c>
    </row>
    <row r="13" spans="1:14" x14ac:dyDescent="0.3">
      <c r="A13" s="12" t="s">
        <v>54</v>
      </c>
      <c r="B13" s="15" t="s">
        <v>55</v>
      </c>
      <c r="C13" s="16" t="s">
        <v>45</v>
      </c>
      <c r="D13" s="17" t="s">
        <v>19</v>
      </c>
      <c r="E13" s="18" t="s">
        <v>35</v>
      </c>
      <c r="F13" s="4">
        <v>2</v>
      </c>
      <c r="G13" s="4">
        <v>4</v>
      </c>
      <c r="H13" s="4">
        <v>6</v>
      </c>
      <c r="I13" s="4">
        <v>0</v>
      </c>
      <c r="J13" s="4">
        <v>0</v>
      </c>
      <c r="K13" s="4">
        <v>0</v>
      </c>
      <c r="L13" s="6">
        <f t="shared" si="1"/>
        <v>12</v>
      </c>
      <c r="M13" s="7">
        <f t="shared" si="0"/>
        <v>0.15</v>
      </c>
      <c r="N13" s="14" t="s">
        <v>21</v>
      </c>
    </row>
    <row r="14" spans="1:14" x14ac:dyDescent="0.3">
      <c r="A14" s="10" t="s">
        <v>56</v>
      </c>
      <c r="B14" s="15" t="s">
        <v>57</v>
      </c>
      <c r="C14" s="16" t="s">
        <v>34</v>
      </c>
      <c r="D14" s="17" t="s">
        <v>19</v>
      </c>
      <c r="E14" s="18" t="s">
        <v>35</v>
      </c>
      <c r="F14" s="8">
        <v>0</v>
      </c>
      <c r="G14" s="8">
        <v>10</v>
      </c>
      <c r="H14" s="8">
        <v>0</v>
      </c>
      <c r="I14" s="8">
        <v>0</v>
      </c>
      <c r="J14" s="8">
        <v>0</v>
      </c>
      <c r="K14" s="8">
        <v>0</v>
      </c>
      <c r="L14" s="6">
        <v>0</v>
      </c>
      <c r="M14" s="7">
        <f t="shared" si="0"/>
        <v>0</v>
      </c>
      <c r="N14" s="14" t="s">
        <v>21</v>
      </c>
    </row>
  </sheetData>
  <sortState ref="A4:M14">
    <sortCondition descending="1" ref="M4:M14"/>
  </sortState>
  <mergeCells count="2">
    <mergeCell ref="A1:N1"/>
    <mergeCell ref="A3:N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B1" zoomScale="90" workbookViewId="0">
      <selection activeCell="M32" sqref="M32"/>
    </sheetView>
  </sheetViews>
  <sheetFormatPr defaultColWidth="9.109375" defaultRowHeight="15.6" x14ac:dyDescent="0.3"/>
  <cols>
    <col min="1" max="1" width="39.33203125" style="1" customWidth="1"/>
    <col min="2" max="3" width="9.109375" style="1"/>
    <col min="4" max="4" width="41.44140625" style="1" customWidth="1"/>
    <col min="5" max="5" width="31" style="1" customWidth="1"/>
    <col min="6" max="8" width="12.6640625" style="1" bestFit="1" customWidth="1"/>
    <col min="9" max="11" width="11.109375" style="1" customWidth="1"/>
    <col min="12" max="13" width="9.109375" style="1"/>
    <col min="14" max="14" width="16.109375" style="1" customWidth="1"/>
    <col min="15" max="19" width="9.109375" style="1"/>
    <col min="20" max="20" width="12.88671875" style="1" bestFit="1" customWidth="1"/>
    <col min="21" max="16384" width="9.109375" style="1"/>
  </cols>
  <sheetData>
    <row r="1" spans="1:14" ht="22.8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3" t="s">
        <v>13</v>
      </c>
      <c r="N2" s="2" t="s">
        <v>14</v>
      </c>
    </row>
    <row r="3" spans="1:14" x14ac:dyDescent="0.3">
      <c r="A3" s="28" t="s">
        <v>58</v>
      </c>
      <c r="B3" s="28"/>
      <c r="C3" s="28"/>
      <c r="D3" s="29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12" t="s">
        <v>59</v>
      </c>
      <c r="B4" s="20" t="s">
        <v>60</v>
      </c>
      <c r="C4" s="21" t="s">
        <v>61</v>
      </c>
      <c r="D4" s="17" t="s">
        <v>19</v>
      </c>
      <c r="E4" s="18" t="s">
        <v>35</v>
      </c>
      <c r="F4" s="15">
        <v>3</v>
      </c>
      <c r="G4" s="15">
        <v>18</v>
      </c>
      <c r="H4" s="15">
        <v>28</v>
      </c>
      <c r="I4" s="15">
        <v>8</v>
      </c>
      <c r="J4" s="15">
        <v>4</v>
      </c>
      <c r="K4" s="15">
        <v>0</v>
      </c>
      <c r="L4" s="6">
        <f t="shared" ref="L4:L6" si="0">SUM(F4:K4)</f>
        <v>61</v>
      </c>
      <c r="M4" s="7">
        <f t="shared" ref="M4:M6" si="1">L4/80</f>
        <v>0.76249999999999996</v>
      </c>
      <c r="N4" s="14" t="s">
        <v>36</v>
      </c>
    </row>
    <row r="5" spans="1:14" x14ac:dyDescent="0.3">
      <c r="A5" s="22" t="s">
        <v>62</v>
      </c>
      <c r="B5" s="20" t="s">
        <v>63</v>
      </c>
      <c r="C5" s="23" t="s">
        <v>61</v>
      </c>
      <c r="D5" s="17" t="s">
        <v>19</v>
      </c>
      <c r="E5" s="18" t="s">
        <v>35</v>
      </c>
      <c r="F5" s="15">
        <v>2</v>
      </c>
      <c r="G5" s="15">
        <v>18</v>
      </c>
      <c r="H5" s="15">
        <v>18</v>
      </c>
      <c r="I5" s="15">
        <v>8</v>
      </c>
      <c r="J5" s="15">
        <v>0</v>
      </c>
      <c r="K5" s="15">
        <v>0</v>
      </c>
      <c r="L5" s="6">
        <f t="shared" si="0"/>
        <v>46</v>
      </c>
      <c r="M5" s="7">
        <f t="shared" si="1"/>
        <v>0.57499999999999996</v>
      </c>
      <c r="N5" s="14" t="s">
        <v>64</v>
      </c>
    </row>
    <row r="6" spans="1:14" x14ac:dyDescent="0.3">
      <c r="A6" s="12" t="s">
        <v>65</v>
      </c>
      <c r="B6" s="20" t="s">
        <v>66</v>
      </c>
      <c r="C6" s="23" t="s">
        <v>67</v>
      </c>
      <c r="D6" s="17" t="s">
        <v>19</v>
      </c>
      <c r="E6" s="18" t="s">
        <v>35</v>
      </c>
      <c r="F6" s="15">
        <v>2</v>
      </c>
      <c r="G6" s="15">
        <v>4</v>
      </c>
      <c r="H6" s="15">
        <v>10</v>
      </c>
      <c r="I6" s="15">
        <v>0</v>
      </c>
      <c r="J6" s="15">
        <v>0</v>
      </c>
      <c r="K6" s="15">
        <v>0</v>
      </c>
      <c r="L6" s="6">
        <f t="shared" si="0"/>
        <v>16</v>
      </c>
      <c r="M6" s="7">
        <f t="shared" si="1"/>
        <v>0.2</v>
      </c>
      <c r="N6" s="14" t="s">
        <v>21</v>
      </c>
    </row>
    <row r="7" spans="1:14" x14ac:dyDescent="0.3">
      <c r="A7" s="10" t="s">
        <v>68</v>
      </c>
      <c r="B7" s="20" t="s">
        <v>69</v>
      </c>
      <c r="C7" s="20" t="s">
        <v>61</v>
      </c>
      <c r="D7" s="17" t="s">
        <v>19</v>
      </c>
      <c r="E7" s="18" t="s">
        <v>35</v>
      </c>
      <c r="F7" s="20">
        <v>2</v>
      </c>
      <c r="G7" s="20">
        <v>8</v>
      </c>
      <c r="H7" s="20">
        <v>10</v>
      </c>
      <c r="I7" s="20">
        <v>4</v>
      </c>
      <c r="J7" s="20">
        <v>0</v>
      </c>
      <c r="K7" s="20">
        <v>0</v>
      </c>
      <c r="L7" s="6">
        <v>3</v>
      </c>
      <c r="M7" s="7">
        <v>0.18</v>
      </c>
      <c r="N7" s="14" t="s">
        <v>21</v>
      </c>
    </row>
  </sheetData>
  <sortState ref="A4:M7">
    <sortCondition descending="1" ref="M4:M7"/>
  </sortState>
  <mergeCells count="2">
    <mergeCell ref="A1:N1"/>
    <mergeCell ref="A3:N3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E1" zoomScale="90" workbookViewId="0">
      <selection activeCell="L18" sqref="L18"/>
    </sheetView>
  </sheetViews>
  <sheetFormatPr defaultColWidth="9.109375" defaultRowHeight="15.6" x14ac:dyDescent="0.3"/>
  <cols>
    <col min="1" max="1" width="33.33203125" style="1" customWidth="1"/>
    <col min="2" max="3" width="9.109375" style="1"/>
    <col min="4" max="4" width="41.5546875" style="1" customWidth="1"/>
    <col min="5" max="5" width="35.109375" style="1" customWidth="1"/>
    <col min="6" max="7" width="12.6640625" style="1" bestFit="1" customWidth="1"/>
    <col min="8" max="10" width="11.109375" style="1" customWidth="1"/>
    <col min="11" max="12" width="9.109375" style="1"/>
    <col min="13" max="13" width="16" style="1" customWidth="1"/>
    <col min="14" max="18" width="9.109375" style="1"/>
    <col min="19" max="19" width="12.88671875" style="1" bestFit="1" customWidth="1"/>
    <col min="20" max="16384" width="9.109375" style="1"/>
  </cols>
  <sheetData>
    <row r="1" spans="1:13" ht="22.8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10</v>
      </c>
      <c r="J2" s="2" t="s">
        <v>11</v>
      </c>
      <c r="K2" s="2" t="s">
        <v>12</v>
      </c>
      <c r="L2" s="3" t="s">
        <v>13</v>
      </c>
      <c r="M2" s="2" t="s">
        <v>14</v>
      </c>
    </row>
    <row r="3" spans="1:13" x14ac:dyDescent="0.3">
      <c r="A3" s="28" t="s">
        <v>70</v>
      </c>
      <c r="B3" s="28"/>
      <c r="C3" s="28"/>
      <c r="D3" s="29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3">
      <c r="A4" s="12" t="s">
        <v>71</v>
      </c>
      <c r="B4" s="20" t="s">
        <v>72</v>
      </c>
      <c r="C4" s="21">
        <v>10</v>
      </c>
      <c r="D4" s="17" t="s">
        <v>19</v>
      </c>
      <c r="E4" s="18" t="s">
        <v>73</v>
      </c>
      <c r="F4" s="15">
        <v>12</v>
      </c>
      <c r="G4" s="15">
        <v>15</v>
      </c>
      <c r="H4" s="15">
        <v>4</v>
      </c>
      <c r="I4" s="15">
        <v>6</v>
      </c>
      <c r="J4" s="15">
        <v>5</v>
      </c>
      <c r="K4" s="6">
        <f t="shared" ref="K4:K5" si="0">SUM(F4:J4)</f>
        <v>42</v>
      </c>
      <c r="L4" s="7">
        <f t="shared" ref="L4:L5" si="1">K4/55</f>
        <v>0.76363636363636367</v>
      </c>
      <c r="M4" s="24" t="s">
        <v>36</v>
      </c>
    </row>
    <row r="5" spans="1:13" x14ac:dyDescent="0.3">
      <c r="A5" s="10" t="s">
        <v>74</v>
      </c>
      <c r="B5" s="20" t="s">
        <v>75</v>
      </c>
      <c r="C5" s="21">
        <v>10</v>
      </c>
      <c r="D5" s="17" t="s">
        <v>19</v>
      </c>
      <c r="E5" s="18" t="s">
        <v>73</v>
      </c>
      <c r="F5" s="20">
        <v>12</v>
      </c>
      <c r="G5" s="20">
        <v>15</v>
      </c>
      <c r="H5" s="20">
        <v>3</v>
      </c>
      <c r="I5" s="20">
        <v>0</v>
      </c>
      <c r="J5" s="20">
        <v>2</v>
      </c>
      <c r="K5" s="6">
        <f t="shared" si="0"/>
        <v>32</v>
      </c>
      <c r="L5" s="7">
        <f t="shared" si="1"/>
        <v>0.58181818181818179</v>
      </c>
      <c r="M5" s="24" t="s">
        <v>64</v>
      </c>
    </row>
  </sheetData>
  <mergeCells count="2">
    <mergeCell ref="A1:M1"/>
    <mergeCell ref="A3:M3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zoomScale="90" workbookViewId="0">
      <selection activeCell="D10" sqref="D10"/>
    </sheetView>
  </sheetViews>
  <sheetFormatPr defaultColWidth="9.109375" defaultRowHeight="15.6" x14ac:dyDescent="0.3"/>
  <cols>
    <col min="1" max="1" width="38.77734375" style="1" customWidth="1"/>
    <col min="2" max="3" width="9.109375" style="1"/>
    <col min="4" max="4" width="40.33203125" style="1" customWidth="1"/>
    <col min="5" max="5" width="35.88671875" style="1" customWidth="1"/>
    <col min="6" max="7" width="12.6640625" style="1" bestFit="1" customWidth="1"/>
    <col min="8" max="10" width="11.109375" style="1" customWidth="1"/>
    <col min="11" max="12" width="9.109375" style="1"/>
    <col min="13" max="13" width="15.44140625" style="1" customWidth="1"/>
    <col min="14" max="18" width="9.109375" style="1"/>
    <col min="19" max="19" width="12.88671875" style="1" bestFit="1" customWidth="1"/>
    <col min="20" max="16384" width="9.109375" style="1"/>
  </cols>
  <sheetData>
    <row r="1" spans="1:13" ht="22.8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10</v>
      </c>
      <c r="J2" s="2" t="s">
        <v>11</v>
      </c>
      <c r="K2" s="2" t="s">
        <v>12</v>
      </c>
      <c r="L2" s="3" t="s">
        <v>13</v>
      </c>
      <c r="M2" s="2" t="s">
        <v>14</v>
      </c>
    </row>
    <row r="3" spans="1:13" x14ac:dyDescent="0.3">
      <c r="A3" s="29" t="s">
        <v>76</v>
      </c>
      <c r="B3" s="28"/>
      <c r="C3" s="28"/>
      <c r="D3" s="29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3">
      <c r="A4" s="25" t="s">
        <v>77</v>
      </c>
      <c r="B4" s="30" t="s">
        <v>78</v>
      </c>
      <c r="C4" s="21">
        <v>11</v>
      </c>
      <c r="D4" s="17" t="s">
        <v>19</v>
      </c>
      <c r="E4" s="26" t="s">
        <v>73</v>
      </c>
      <c r="F4" s="4">
        <v>18</v>
      </c>
      <c r="G4" s="4">
        <v>15</v>
      </c>
      <c r="H4" s="4">
        <v>0</v>
      </c>
      <c r="I4" s="4">
        <v>0</v>
      </c>
      <c r="J4" s="4">
        <v>0</v>
      </c>
      <c r="K4" s="6">
        <f t="shared" ref="K4:K5" si="0">SUM(F4:J4)</f>
        <v>33</v>
      </c>
      <c r="L4" s="7">
        <f t="shared" ref="L4:L5" si="1">K4/55</f>
        <v>0.6</v>
      </c>
      <c r="M4" s="24" t="s">
        <v>36</v>
      </c>
    </row>
    <row r="5" spans="1:13" x14ac:dyDescent="0.3">
      <c r="A5" s="25" t="s">
        <v>79</v>
      </c>
      <c r="B5" s="30" t="s">
        <v>80</v>
      </c>
      <c r="C5" s="23">
        <v>11</v>
      </c>
      <c r="D5" s="17" t="s">
        <v>19</v>
      </c>
      <c r="E5" s="18" t="s">
        <v>73</v>
      </c>
      <c r="F5" s="8">
        <v>6</v>
      </c>
      <c r="G5" s="8">
        <v>15</v>
      </c>
      <c r="H5" s="8">
        <v>0</v>
      </c>
      <c r="I5" s="8">
        <v>0</v>
      </c>
      <c r="J5" s="8">
        <v>0</v>
      </c>
      <c r="K5" s="6">
        <f t="shared" si="0"/>
        <v>21</v>
      </c>
      <c r="L5" s="7">
        <f t="shared" si="1"/>
        <v>0.38181818181818183</v>
      </c>
      <c r="M5" s="24" t="s">
        <v>21</v>
      </c>
    </row>
  </sheetData>
  <mergeCells count="2">
    <mergeCell ref="A1:M1"/>
    <mergeCell ref="A3:M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Lenovo</cp:lastModifiedBy>
  <cp:revision>8</cp:revision>
  <dcterms:created xsi:type="dcterms:W3CDTF">2006-09-16T00:00:00Z</dcterms:created>
  <dcterms:modified xsi:type="dcterms:W3CDTF">2023-10-18T05:32:03Z</dcterms:modified>
</cp:coreProperties>
</file>