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5"/>
  </bookViews>
  <sheets>
    <sheet name="5 класс" sheetId="2" r:id="rId1"/>
    <sheet name="6 класс" sheetId="15" r:id="rId2"/>
    <sheet name="7 класс" sheetId="14" r:id="rId3"/>
    <sheet name="8 класс" sheetId="13" r:id="rId4"/>
    <sheet name="9 класс" sheetId="12" r:id="rId5"/>
    <sheet name="10 класс" sheetId="11" r:id="rId6"/>
    <sheet name="11 класс" sheetId="10" r:id="rId7"/>
  </sheets>
  <calcPr calcId="144525"/>
</workbook>
</file>

<file path=xl/calcChain.xml><?xml version="1.0" encoding="utf-8"?>
<calcChain xmlns="http://schemas.openxmlformats.org/spreadsheetml/2006/main">
  <c r="H30" i="2" l="1"/>
  <c r="I30" i="2" s="1"/>
  <c r="H32" i="2"/>
  <c r="I32" i="2" s="1"/>
  <c r="H29" i="2"/>
  <c r="I29" i="2" s="1"/>
  <c r="H38" i="2"/>
  <c r="I38" i="2" s="1"/>
  <c r="H41" i="2"/>
  <c r="I41" i="2" s="1"/>
  <c r="H14" i="2"/>
  <c r="I14" i="2" s="1"/>
  <c r="H37" i="2"/>
  <c r="I37" i="2" s="1"/>
  <c r="H23" i="2"/>
  <c r="I23" i="2" s="1"/>
  <c r="H27" i="2"/>
  <c r="I27" i="2" s="1"/>
  <c r="H7" i="2"/>
  <c r="I7" i="2" s="1"/>
  <c r="H22" i="2"/>
  <c r="I22" i="2" s="1"/>
  <c r="H13" i="2"/>
  <c r="I13" i="2" s="1"/>
  <c r="H26" i="2"/>
  <c r="I26" i="2" s="1"/>
  <c r="H36" i="2"/>
  <c r="I36" i="2" s="1"/>
  <c r="H19" i="2"/>
  <c r="I19" i="2" s="1"/>
  <c r="H45" i="2"/>
  <c r="I45" i="2" s="1"/>
  <c r="H7" i="15" l="1"/>
  <c r="I7" i="15" s="1"/>
  <c r="H5" i="15"/>
  <c r="I5" i="15" s="1"/>
  <c r="H6" i="15"/>
  <c r="I6" i="15" s="1"/>
  <c r="H4" i="15"/>
  <c r="I4" i="15" s="1"/>
  <c r="H10" i="14"/>
  <c r="I10" i="14" s="1"/>
  <c r="H11" i="14"/>
  <c r="I11" i="14" s="1"/>
  <c r="H15" i="14"/>
  <c r="I15" i="14" s="1"/>
  <c r="H7" i="14"/>
  <c r="I7" i="14" s="1"/>
  <c r="H12" i="14"/>
  <c r="I12" i="14" s="1"/>
  <c r="H14" i="14"/>
  <c r="I14" i="14" s="1"/>
  <c r="H8" i="14"/>
  <c r="I8" i="14" s="1"/>
  <c r="H5" i="14"/>
  <c r="I5" i="14" s="1"/>
  <c r="H13" i="14"/>
  <c r="I13" i="14" s="1"/>
  <c r="H6" i="14"/>
  <c r="I6" i="14" s="1"/>
  <c r="H9" i="14"/>
  <c r="I9" i="14" s="1"/>
  <c r="H4" i="14"/>
  <c r="I4" i="14" s="1"/>
  <c r="H12" i="13"/>
  <c r="I12" i="13" s="1"/>
  <c r="H14" i="13"/>
  <c r="I14" i="13" s="1"/>
  <c r="H16" i="13"/>
  <c r="I16" i="13" s="1"/>
  <c r="H15" i="13"/>
  <c r="I15" i="13" s="1"/>
  <c r="H13" i="13"/>
  <c r="I13" i="13" s="1"/>
  <c r="H17" i="13"/>
  <c r="I17" i="13" s="1"/>
  <c r="H9" i="13"/>
  <c r="I9" i="13" s="1"/>
  <c r="H8" i="13"/>
  <c r="I8" i="13" s="1"/>
  <c r="H11" i="13"/>
  <c r="I11" i="13" s="1"/>
  <c r="H10" i="13"/>
  <c r="I10" i="13" s="1"/>
  <c r="H7" i="13"/>
  <c r="I7" i="13" s="1"/>
  <c r="H6" i="13"/>
  <c r="I6" i="13" s="1"/>
  <c r="H4" i="13"/>
  <c r="I4" i="13" s="1"/>
  <c r="H5" i="13"/>
  <c r="I5" i="13" s="1"/>
  <c r="H11" i="12"/>
  <c r="I11" i="12" s="1"/>
  <c r="H12" i="12"/>
  <c r="I12" i="12" s="1"/>
  <c r="H8" i="12"/>
  <c r="I8" i="12" s="1"/>
  <c r="H9" i="12"/>
  <c r="I9" i="12" s="1"/>
  <c r="H6" i="12"/>
  <c r="I6" i="12" s="1"/>
  <c r="H14" i="12"/>
  <c r="I14" i="12" s="1"/>
  <c r="H13" i="12"/>
  <c r="I13" i="12" s="1"/>
  <c r="H5" i="12"/>
  <c r="I5" i="12" s="1"/>
  <c r="H15" i="12"/>
  <c r="I15" i="12" s="1"/>
  <c r="H16" i="12"/>
  <c r="I16" i="12" s="1"/>
  <c r="H17" i="12"/>
  <c r="I17" i="12" s="1"/>
  <c r="H10" i="12"/>
  <c r="I10" i="12" s="1"/>
  <c r="H4" i="12"/>
  <c r="I4" i="12" s="1"/>
  <c r="H7" i="12"/>
  <c r="I7" i="12" s="1"/>
  <c r="H21" i="11"/>
  <c r="I21" i="11" s="1"/>
  <c r="H14" i="11"/>
  <c r="I14" i="11" s="1"/>
  <c r="H22" i="11"/>
  <c r="I22" i="11" s="1"/>
  <c r="H20" i="11"/>
  <c r="I20" i="11" s="1"/>
  <c r="H13" i="11"/>
  <c r="I13" i="11" s="1"/>
  <c r="H24" i="11"/>
  <c r="I24" i="11" s="1"/>
  <c r="H17" i="11"/>
  <c r="I17" i="11" s="1"/>
  <c r="H8" i="11"/>
  <c r="I8" i="11" s="1"/>
  <c r="H23" i="11"/>
  <c r="I23" i="11" s="1"/>
  <c r="H16" i="11"/>
  <c r="I16" i="11" s="1"/>
  <c r="H12" i="11"/>
  <c r="I12" i="11" s="1"/>
  <c r="H15" i="11"/>
  <c r="I15" i="11" s="1"/>
  <c r="H19" i="11"/>
  <c r="I19" i="11" s="1"/>
  <c r="H11" i="11"/>
  <c r="I11" i="11" s="1"/>
  <c r="H18" i="11"/>
  <c r="I18" i="11" s="1"/>
  <c r="H6" i="11"/>
  <c r="I6" i="11" s="1"/>
  <c r="H7" i="11"/>
  <c r="I7" i="11" s="1"/>
  <c r="H5" i="11"/>
  <c r="I5" i="11" s="1"/>
  <c r="H4" i="11"/>
  <c r="I4" i="11" s="1"/>
  <c r="H9" i="11"/>
  <c r="I9" i="11" s="1"/>
  <c r="H10" i="11"/>
  <c r="I10" i="11" s="1"/>
  <c r="H10" i="10"/>
  <c r="I10" i="10" s="1"/>
  <c r="H11" i="10"/>
  <c r="I11" i="10" s="1"/>
  <c r="H7" i="10"/>
  <c r="I7" i="10" s="1"/>
  <c r="H4" i="10"/>
  <c r="I4" i="10" s="1"/>
  <c r="H12" i="10"/>
  <c r="I12" i="10" s="1"/>
  <c r="H9" i="10"/>
  <c r="I9" i="10" s="1"/>
  <c r="H6" i="10"/>
  <c r="I6" i="10" s="1"/>
  <c r="H8" i="10"/>
  <c r="I8" i="10" s="1"/>
  <c r="H5" i="10"/>
  <c r="I5" i="10" s="1"/>
  <c r="H15" i="2" l="1"/>
  <c r="I15" i="2" s="1"/>
  <c r="H33" i="2" l="1"/>
  <c r="I33" i="2" s="1"/>
  <c r="H43" i="2"/>
  <c r="I43" i="2" s="1"/>
  <c r="H42" i="2"/>
  <c r="I42" i="2" s="1"/>
  <c r="H18" i="2"/>
  <c r="I18" i="2" s="1"/>
  <c r="H16" i="2"/>
  <c r="I16" i="2" s="1"/>
  <c r="H11" i="2"/>
  <c r="I11" i="2" s="1"/>
  <c r="H12" i="2"/>
  <c r="I12" i="2" s="1"/>
  <c r="H8" i="2"/>
  <c r="I8" i="2" s="1"/>
  <c r="H20" i="2"/>
  <c r="I20" i="2" s="1"/>
  <c r="H39" i="2"/>
  <c r="I39" i="2" s="1"/>
  <c r="H5" i="2"/>
  <c r="I5" i="2" s="1"/>
  <c r="H4" i="2"/>
  <c r="I4" i="2" s="1"/>
  <c r="H17" i="2"/>
  <c r="I17" i="2" s="1"/>
  <c r="H44" i="2"/>
  <c r="I44" i="2" s="1"/>
  <c r="H40" i="2"/>
  <c r="I40" i="2" s="1"/>
  <c r="H9" i="2"/>
  <c r="I9" i="2" s="1"/>
  <c r="H24" i="2"/>
  <c r="I24" i="2" s="1"/>
  <c r="H31" i="2"/>
  <c r="I31" i="2" s="1"/>
  <c r="H25" i="2"/>
  <c r="I25" i="2" s="1"/>
  <c r="H28" i="2"/>
  <c r="I28" i="2" s="1"/>
  <c r="H34" i="2"/>
  <c r="I34" i="2" s="1"/>
  <c r="H35" i="2"/>
  <c r="I35" i="2" s="1"/>
  <c r="H10" i="2"/>
  <c r="I10" i="2" s="1"/>
  <c r="H21" i="2"/>
  <c r="I21" i="2" s="1"/>
  <c r="H6" i="2"/>
  <c r="I6" i="2" s="1"/>
</calcChain>
</file>

<file path=xl/sharedStrings.xml><?xml version="1.0" encoding="utf-8"?>
<sst xmlns="http://schemas.openxmlformats.org/spreadsheetml/2006/main" count="749" uniqueCount="269">
  <si>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</si>
  <si>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</si>
  <si>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</si>
  <si>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</si>
  <si>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</si>
  <si>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</si>
  <si>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</si>
  <si>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</si>
  <si>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</si>
  <si>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</si>
  <si>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</si>
  <si>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</si>
  <si>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</si>
  <si>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</si>
  <si>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Тестовый тур</t>
  </si>
  <si>
    <t>Аналитический тур</t>
  </si>
  <si>
    <t>Предварительные результаты школьного этапа всероссийской олимпиады 2023 года по географии</t>
  </si>
  <si>
    <t>ФИО</t>
  </si>
  <si>
    <t>5а</t>
  </si>
  <si>
    <t>Тиунова Людмила Александровна</t>
  </si>
  <si>
    <t>Артемьев Владислав Игоревич</t>
  </si>
  <si>
    <t>Бойчук Дарья Михайловна</t>
  </si>
  <si>
    <t>Едунов Марк Алексеевич</t>
  </si>
  <si>
    <t>Голубничая Варвара Александровна</t>
  </si>
  <si>
    <t>Груздева Алёна Михайловна</t>
  </si>
  <si>
    <t>Любимов Артём Александрович</t>
  </si>
  <si>
    <t>Пирогов Савелий Андреевич</t>
  </si>
  <si>
    <t>Риккерт Артём Иосифович</t>
  </si>
  <si>
    <t>Скубак Арсений Дмитриевич</t>
  </si>
  <si>
    <t>Сусан Дмитрий Валентинович</t>
  </si>
  <si>
    <t>Туренбеков Тимур Радикович</t>
  </si>
  <si>
    <t>Христич Диана Павловна</t>
  </si>
  <si>
    <t>Шумакова Анастасия Геннадьевна</t>
  </si>
  <si>
    <t>Гудков Вадим Дмитриевич</t>
  </si>
  <si>
    <t xml:space="preserve">Акылбекова Зейнеп Акылбековна </t>
  </si>
  <si>
    <t>Байзаков Талгатбек  Джеинбекович</t>
  </si>
  <si>
    <t>Борисенко Полина Андреевна</t>
  </si>
  <si>
    <t>Боровик Савелий Семенович</t>
  </si>
  <si>
    <t>Бороздин Вадим Кириллович</t>
  </si>
  <si>
    <t>Ботнарюк Дмитрий Михайлович</t>
  </si>
  <si>
    <t>Булаш Марина  Александровна</t>
  </si>
  <si>
    <t>Васильева Полина Андреевна</t>
  </si>
  <si>
    <t>Гасанова Лейла Расим кызы</t>
  </si>
  <si>
    <t>Гашумова Сабина Суреновна</t>
  </si>
  <si>
    <t>Громазина Мария Анатольевна</t>
  </si>
  <si>
    <t>Елисеева Виктория Денисовна</t>
  </si>
  <si>
    <t>Жабдаева Даткайым  Абийбиллаевна</t>
  </si>
  <si>
    <t>Казаченко Полина Александровна</t>
  </si>
  <si>
    <t>Лебедев Егор Андреевич</t>
  </si>
  <si>
    <t>Луничкин Артём Александрович</t>
  </si>
  <si>
    <t>Початова Вероника Васильевна</t>
  </si>
  <si>
    <t>Расторгуев Николай  Дмитриевич</t>
  </si>
  <si>
    <t>Сергеева Дарья Сергеевна</t>
  </si>
  <si>
    <t>Уткин Виталий Григорьевич</t>
  </si>
  <si>
    <t>Холкин Артём Алексеевич</t>
  </si>
  <si>
    <t>Чакан Алекса Сергеевна</t>
  </si>
  <si>
    <t>Юрьева Лидия Дмитриевна</t>
  </si>
  <si>
    <t>5б</t>
  </si>
  <si>
    <t>5в</t>
  </si>
  <si>
    <t xml:space="preserve">Гудина Елизавета Владимировна </t>
  </si>
  <si>
    <t>Кёльн Давид Сергеевич</t>
  </si>
  <si>
    <t>Батыченко Глеб Евгеньевич</t>
  </si>
  <si>
    <t>Мурадханова Лейла Самир кызы</t>
  </si>
  <si>
    <t>6а</t>
  </si>
  <si>
    <t>6б</t>
  </si>
  <si>
    <t>Рябцева Ульяна Андреевна</t>
  </si>
  <si>
    <t>Колотова Амелия Александровна</t>
  </si>
  <si>
    <t>Лебедин Савва Сергеевич</t>
  </si>
  <si>
    <t>Калыкова Айзирек Улукбековна</t>
  </si>
  <si>
    <t>Стяжкин Андрей Игоревич</t>
  </si>
  <si>
    <t>Семенова Анастасия Сергеевна</t>
  </si>
  <si>
    <t>Митин Глеб Олегович</t>
  </si>
  <si>
    <t>7а</t>
  </si>
  <si>
    <t>7б</t>
  </si>
  <si>
    <t>7в</t>
  </si>
  <si>
    <t>Миронов  Артемий Алексеевич</t>
  </si>
  <si>
    <t>Коростелева Екатерина Андреевна</t>
  </si>
  <si>
    <t>Семенец Валерия Юрьевна</t>
  </si>
  <si>
    <t>Скибин Максим Юрьевич</t>
  </si>
  <si>
    <t>Хоробрых Сергей Вадимович</t>
  </si>
  <si>
    <t>Цупрев Матвей Максимович</t>
  </si>
  <si>
    <t>Шулик Арсен Алексеевич</t>
  </si>
  <si>
    <t>Левакова Кристина Александровна</t>
  </si>
  <si>
    <t>Ташполотова Гульзина Алишеровна</t>
  </si>
  <si>
    <t>Соколова Софья Вадимовна</t>
  </si>
  <si>
    <t>Петиш Максим Алексеевич</t>
  </si>
  <si>
    <t>Турханбаев Кубанычбек</t>
  </si>
  <si>
    <t>Юсупова Лиана Юсуповна</t>
  </si>
  <si>
    <t>Кайтанова Полина Денисовна</t>
  </si>
  <si>
    <t>Вильховая Юлия Сергеевна</t>
  </si>
  <si>
    <t>Волынкин Ефрем Юрьевич</t>
  </si>
  <si>
    <t>Таран Всеволод Тарасавоич</t>
  </si>
  <si>
    <t>Лощинина Анастасия Романовна</t>
  </si>
  <si>
    <t>Чапковичус Егор Дмитриевич</t>
  </si>
  <si>
    <t>Девятова Мария Дмитриевна</t>
  </si>
  <si>
    <t>Чижинок Софья Витальевна</t>
  </si>
  <si>
    <t>ЭккемеевЕгор Вячеславович</t>
  </si>
  <si>
    <t>Кудрон Арина Мирославовна</t>
  </si>
  <si>
    <t>Вейгант Анастасия Андреевна</t>
  </si>
  <si>
    <t>Быкадоров Никита Евгеньевич</t>
  </si>
  <si>
    <t>Лазуткина Софья Юрьевна</t>
  </si>
  <si>
    <t>Слонис Марина Юрьевна</t>
  </si>
  <si>
    <t>Шлейдовец Софья Андреевна</t>
  </si>
  <si>
    <t>Лощинин Михаил Романович</t>
  </si>
  <si>
    <t>Белая Екатерина Владимировна</t>
  </si>
  <si>
    <t>Волынкина Валерия Дмитриевна</t>
  </si>
  <si>
    <t>Казакова Карина Витальевна</t>
  </si>
  <si>
    <t>Канева Евгения Норисовна</t>
  </si>
  <si>
    <t>Калиниченко Кристина Денисовна</t>
  </si>
  <si>
    <t xml:space="preserve">Барташуте Анастасия Алексеевна </t>
  </si>
  <si>
    <t>Нифонтова Надежда Сергеевна</t>
  </si>
  <si>
    <t>Семенова Алекса Алексеевна</t>
  </si>
  <si>
    <t>Гребенюк Никита Сергеевич</t>
  </si>
  <si>
    <t>Калтахчян Денис Тигранович</t>
  </si>
  <si>
    <t>Сурнина Алиса Александровна</t>
  </si>
  <si>
    <t>Шергин Тимофей Сергеевич</t>
  </si>
  <si>
    <t>Сергеева Надежда Михайловна</t>
  </si>
  <si>
    <t>Молокович Антон Сергеевич</t>
  </si>
  <si>
    <t>Фомин Фёдор Александрович</t>
  </si>
  <si>
    <t>Шушков Вячеслав Витальевич</t>
  </si>
  <si>
    <t>Кубашевский Александр Витальевич</t>
  </si>
  <si>
    <t>9в</t>
  </si>
  <si>
    <t>Фомин Иван Александрович</t>
  </si>
  <si>
    <t>9а</t>
  </si>
  <si>
    <t>9б</t>
  </si>
  <si>
    <t>8а</t>
  </si>
  <si>
    <t>8б</t>
  </si>
  <si>
    <t>8в</t>
  </si>
  <si>
    <t>Г001</t>
  </si>
  <si>
    <t>Г002</t>
  </si>
  <si>
    <t>Г003</t>
  </si>
  <si>
    <t>Г004</t>
  </si>
  <si>
    <t>Г005</t>
  </si>
  <si>
    <t>Г006</t>
  </si>
  <si>
    <t>Г007</t>
  </si>
  <si>
    <t>Г008</t>
  </si>
  <si>
    <t>Г009</t>
  </si>
  <si>
    <t>Г010</t>
  </si>
  <si>
    <t>Г011</t>
  </si>
  <si>
    <t>Г012</t>
  </si>
  <si>
    <t>Г013</t>
  </si>
  <si>
    <t>Г014</t>
  </si>
  <si>
    <t>Г015</t>
  </si>
  <si>
    <t>Г016</t>
  </si>
  <si>
    <t>Г017</t>
  </si>
  <si>
    <t>Г018</t>
  </si>
  <si>
    <t>Г019</t>
  </si>
  <si>
    <t>Г020</t>
  </si>
  <si>
    <t>Г021</t>
  </si>
  <si>
    <t>Г022</t>
  </si>
  <si>
    <t>Г023</t>
  </si>
  <si>
    <t>Г024</t>
  </si>
  <si>
    <t>Г025</t>
  </si>
  <si>
    <t>Г026</t>
  </si>
  <si>
    <t>Г027</t>
  </si>
  <si>
    <t>Г028</t>
  </si>
  <si>
    <t>Г029</t>
  </si>
  <si>
    <t>Г030</t>
  </si>
  <si>
    <t>Г031</t>
  </si>
  <si>
    <t>Г032</t>
  </si>
  <si>
    <t>Г033</t>
  </si>
  <si>
    <t>Г034</t>
  </si>
  <si>
    <t>Г035</t>
  </si>
  <si>
    <t>Г036</t>
  </si>
  <si>
    <t>Г037</t>
  </si>
  <si>
    <t>Г038</t>
  </si>
  <si>
    <t>Г039</t>
  </si>
  <si>
    <t>Г040</t>
  </si>
  <si>
    <t>Г041</t>
  </si>
  <si>
    <t>Г042</t>
  </si>
  <si>
    <t>Сергиенко Софья Владимировна</t>
  </si>
  <si>
    <t>Садыков Акжол Маматаллиевич</t>
  </si>
  <si>
    <t>Абдираимов Азим Замирбекович</t>
  </si>
  <si>
    <t>Гадиров Айхан Вюсал оглы</t>
  </si>
  <si>
    <t>Морозова Марина Валерьевна</t>
  </si>
  <si>
    <t>победитель</t>
  </si>
  <si>
    <t>призер</t>
  </si>
  <si>
    <t>участник</t>
  </si>
  <si>
    <t>Г6001</t>
  </si>
  <si>
    <t>Г6002</t>
  </si>
  <si>
    <t>Г6003</t>
  </si>
  <si>
    <t>Г6004</t>
  </si>
  <si>
    <t>Деминовский Савелий Владиславович</t>
  </si>
  <si>
    <t>Кащавцев Артем Сергеевич</t>
  </si>
  <si>
    <t>Никитченко Мария Олеговна</t>
  </si>
  <si>
    <t>Панасюк Евгений Александрович</t>
  </si>
  <si>
    <t>Тимошенко Максим Александрович</t>
  </si>
  <si>
    <t>Г7001</t>
  </si>
  <si>
    <t>Г7002</t>
  </si>
  <si>
    <t>Г7003</t>
  </si>
  <si>
    <t>Г7004</t>
  </si>
  <si>
    <t>Г7005</t>
  </si>
  <si>
    <t>Г7006</t>
  </si>
  <si>
    <t>Г7007</t>
  </si>
  <si>
    <t>Г7008</t>
  </si>
  <si>
    <t>Г7009</t>
  </si>
  <si>
    <t>Г7010</t>
  </si>
  <si>
    <t>Г7011</t>
  </si>
  <si>
    <t>Г7012</t>
  </si>
  <si>
    <t>Г8001</t>
  </si>
  <si>
    <t>Г8003</t>
  </si>
  <si>
    <t>Г8004</t>
  </si>
  <si>
    <t>Г8005</t>
  </si>
  <si>
    <t>Г8006</t>
  </si>
  <si>
    <t>Г8007</t>
  </si>
  <si>
    <t>Г8008</t>
  </si>
  <si>
    <t>Г8009</t>
  </si>
  <si>
    <t>Г8010</t>
  </si>
  <si>
    <t>Г8011</t>
  </si>
  <si>
    <t>Г8012</t>
  </si>
  <si>
    <t>Г8013</t>
  </si>
  <si>
    <t>Г8014</t>
  </si>
  <si>
    <t>Г8015</t>
  </si>
  <si>
    <t>Зайцев Иван Фёдорович</t>
  </si>
  <si>
    <t>Г9001</t>
  </si>
  <si>
    <t>Г9002</t>
  </si>
  <si>
    <t>Г9003</t>
  </si>
  <si>
    <t>Г9005</t>
  </si>
  <si>
    <t>Г9006</t>
  </si>
  <si>
    <t>Г9009</t>
  </si>
  <si>
    <t>Г9010</t>
  </si>
  <si>
    <t>Г9011</t>
  </si>
  <si>
    <t>Г9012</t>
  </si>
  <si>
    <t>Г9013</t>
  </si>
  <si>
    <t>Г9014</t>
  </si>
  <si>
    <t>Г9015</t>
  </si>
  <si>
    <t>Г9018</t>
  </si>
  <si>
    <t>Г9019</t>
  </si>
  <si>
    <t>МОУ "СОШ №35 с УИОП" г. Воркуты</t>
  </si>
  <si>
    <t>Курлат Матвей Александрович</t>
  </si>
  <si>
    <t>Г1001</t>
  </si>
  <si>
    <t>Г1002</t>
  </si>
  <si>
    <t>Г1003</t>
  </si>
  <si>
    <t>Г1004</t>
  </si>
  <si>
    <t>Г1005</t>
  </si>
  <si>
    <t>Г1006</t>
  </si>
  <si>
    <t>Г1007</t>
  </si>
  <si>
    <t>Г1008</t>
  </si>
  <si>
    <t>Г1009</t>
  </si>
  <si>
    <t>Г1010</t>
  </si>
  <si>
    <t>Г1011</t>
  </si>
  <si>
    <t>Г1012</t>
  </si>
  <si>
    <t>Г1013</t>
  </si>
  <si>
    <t>Г1014</t>
  </si>
  <si>
    <t>Г1015</t>
  </si>
  <si>
    <t>Г1016</t>
  </si>
  <si>
    <t>Г1017</t>
  </si>
  <si>
    <t>Г1018</t>
  </si>
  <si>
    <t>Г1019</t>
  </si>
  <si>
    <t>Г1020</t>
  </si>
  <si>
    <t>Г1021</t>
  </si>
  <si>
    <t>Мудренко Никита Андреевич</t>
  </si>
  <si>
    <t>Жидкова Майя Михайловна</t>
  </si>
  <si>
    <t>Некрасова Екатерина Константиновна</t>
  </si>
  <si>
    <t>Спицына София Дмитриевна</t>
  </si>
  <si>
    <t>Мирошников Константин Андреевич</t>
  </si>
  <si>
    <t>Пименов Артём Сергеевич</t>
  </si>
  <si>
    <t>Дроздов Иван Иванович</t>
  </si>
  <si>
    <t>Г1102</t>
  </si>
  <si>
    <t>Г1103</t>
  </si>
  <si>
    <t>Г1104</t>
  </si>
  <si>
    <t>Г1105</t>
  </si>
  <si>
    <t>Г1106</t>
  </si>
  <si>
    <t>Г1107</t>
  </si>
  <si>
    <t>Г1108</t>
  </si>
  <si>
    <t>Г1109</t>
  </si>
  <si>
    <t>Г1110</t>
  </si>
  <si>
    <t>Носова Анна Анатольевна</t>
  </si>
  <si>
    <t>Данющенков Артем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</si>
</sst>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1" fontId="3" fillId="3" borderId="2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left" vertical="top"/>
    </xf>
    <xf numFmtId="1" fontId="3" fillId="3" borderId="1" xfId="0" applyNumberFormat="1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vertical="top"/>
    </xf>
    <xf numFmtId="1" fontId="3" fillId="3" borderId="2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center" vertical="top"/>
    </xf>
    <xf numFmtId="0" fontId="4" fillId="0" borderId="0" xfId="0" applyFont="1"/>
    <xf numFmtId="1" fontId="3" fillId="3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/>
    <xf numFmtId="10" fontId="2" fillId="2" borderId="1" xfId="0" applyNumberFormat="1" applyFont="1" applyFill="1" applyBorder="1" applyAlignment="1"/>
    <xf numFmtId="1" fontId="2" fillId="2" borderId="1" xfId="0" applyNumberFormat="1" applyFont="1" applyFill="1" applyBorder="1" applyAlignment="1">
      <alignment vertical="center"/>
    </xf>
    <xf numFmtId="10" fontId="2" fillId="2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="90" zoomScaleNormal="90" workbookViewId="0">
      <selection activeCell="F48" sqref="F48"/>
    </sheetView>
  </sheetViews>
  <sheetFormatPr defaultRowHeight="15" x14ac:dyDescent="0.25"/>
  <cols>
    <col min="1" max="1" width="37.28515625" customWidth="1"/>
    <col min="2" max="2" width="8.42578125" bestFit="1" customWidth="1"/>
    <col min="4" max="4" width="38.85546875" customWidth="1"/>
    <col min="5" max="5" width="35.140625" customWidth="1"/>
    <col min="6" max="6" width="25.28515625" customWidth="1"/>
    <col min="7" max="7" width="29.85546875" customWidth="1"/>
    <col min="10" max="10" width="12.85546875" bestFit="1" customWidth="1"/>
  </cols>
  <sheetData>
    <row r="1" spans="1:10" ht="22.5" x14ac:dyDescent="0.25">
      <c r="A1" s="38" t="s">
        <v>16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5.75" x14ac:dyDescent="0.25">
      <c r="A2" s="1" t="s">
        <v>17</v>
      </c>
      <c r="B2" s="1" t="s">
        <v>0</v>
      </c>
      <c r="C2" s="1" t="s">
        <v>1</v>
      </c>
      <c r="D2" s="1" t="s">
        <v>2</v>
      </c>
      <c r="E2" s="1"/>
      <c r="F2" s="2" t="s">
        <v>14</v>
      </c>
      <c r="G2" s="2" t="s">
        <v>15</v>
      </c>
      <c r="H2" s="1" t="s">
        <v>4</v>
      </c>
      <c r="I2" s="3" t="s">
        <v>5</v>
      </c>
      <c r="J2" s="1" t="s">
        <v>6</v>
      </c>
    </row>
    <row r="3" spans="1:10" ht="15.75" x14ac:dyDescent="0.25">
      <c r="A3" s="39" t="s">
        <v>7</v>
      </c>
      <c r="B3" s="40"/>
      <c r="C3" s="40"/>
      <c r="D3" s="40"/>
      <c r="E3" s="40"/>
      <c r="F3" s="40"/>
      <c r="G3" s="40"/>
      <c r="H3" s="40"/>
      <c r="I3" s="40"/>
      <c r="J3" s="41"/>
    </row>
    <row r="4" spans="1:10" ht="15" customHeight="1" x14ac:dyDescent="0.25">
      <c r="A4" s="21" t="s">
        <v>32</v>
      </c>
      <c r="B4" s="5" t="s">
        <v>140</v>
      </c>
      <c r="C4" s="21" t="s">
        <v>18</v>
      </c>
      <c r="D4" s="24" t="s">
        <v>228</v>
      </c>
      <c r="E4" s="26" t="s">
        <v>19</v>
      </c>
      <c r="F4" s="14">
        <v>7</v>
      </c>
      <c r="G4" s="14">
        <v>12</v>
      </c>
      <c r="H4" s="30">
        <f t="shared" ref="H4:H45" si="0">SUM(F4:G4)</f>
        <v>19</v>
      </c>
      <c r="I4" s="31">
        <f t="shared" ref="I4:I45" si="1">H4/32</f>
        <v>0.59375</v>
      </c>
      <c r="J4" s="36" t="s">
        <v>175</v>
      </c>
    </row>
    <row r="5" spans="1:10" ht="15" customHeight="1" x14ac:dyDescent="0.25">
      <c r="A5" s="21" t="s">
        <v>31</v>
      </c>
      <c r="B5" s="5" t="s">
        <v>139</v>
      </c>
      <c r="C5" s="21" t="s">
        <v>18</v>
      </c>
      <c r="D5" s="24" t="s">
        <v>228</v>
      </c>
      <c r="E5" s="26" t="s">
        <v>19</v>
      </c>
      <c r="F5" s="14">
        <v>7</v>
      </c>
      <c r="G5" s="14">
        <v>11</v>
      </c>
      <c r="H5" s="30">
        <f t="shared" si="0"/>
        <v>18</v>
      </c>
      <c r="I5" s="31">
        <f t="shared" si="1"/>
        <v>0.5625</v>
      </c>
      <c r="J5" s="36" t="s">
        <v>176</v>
      </c>
    </row>
    <row r="6" spans="1:10" ht="15" customHeight="1" x14ac:dyDescent="0.25">
      <c r="A6" s="21" t="s">
        <v>45</v>
      </c>
      <c r="B6" s="5" t="s">
        <v>153</v>
      </c>
      <c r="C6" s="15" t="s">
        <v>58</v>
      </c>
      <c r="D6" s="24" t="s">
        <v>228</v>
      </c>
      <c r="E6" s="27" t="s">
        <v>19</v>
      </c>
      <c r="F6" s="14">
        <v>6</v>
      </c>
      <c r="G6" s="14">
        <v>11</v>
      </c>
      <c r="H6" s="30">
        <f t="shared" si="0"/>
        <v>17</v>
      </c>
      <c r="I6" s="31">
        <f t="shared" si="1"/>
        <v>0.53125</v>
      </c>
      <c r="J6" s="36" t="s">
        <v>176</v>
      </c>
    </row>
    <row r="7" spans="1:10" ht="15" customHeight="1" x14ac:dyDescent="0.25">
      <c r="A7" s="21" t="s">
        <v>52</v>
      </c>
      <c r="B7" s="5" t="s">
        <v>160</v>
      </c>
      <c r="C7" s="15" t="s">
        <v>58</v>
      </c>
      <c r="D7" s="24" t="s">
        <v>228</v>
      </c>
      <c r="E7" s="27" t="s">
        <v>19</v>
      </c>
      <c r="F7" s="14">
        <v>6</v>
      </c>
      <c r="G7" s="14">
        <v>11</v>
      </c>
      <c r="H7" s="30">
        <f t="shared" si="0"/>
        <v>17</v>
      </c>
      <c r="I7" s="31">
        <f t="shared" si="1"/>
        <v>0.53125</v>
      </c>
      <c r="J7" s="36" t="s">
        <v>176</v>
      </c>
    </row>
    <row r="8" spans="1:10" ht="15" customHeight="1" x14ac:dyDescent="0.25">
      <c r="A8" s="21" t="s">
        <v>28</v>
      </c>
      <c r="B8" s="5" t="s">
        <v>136</v>
      </c>
      <c r="C8" s="21" t="s">
        <v>18</v>
      </c>
      <c r="D8" s="24" t="s">
        <v>228</v>
      </c>
      <c r="E8" s="26" t="s">
        <v>19</v>
      </c>
      <c r="F8" s="14">
        <v>7</v>
      </c>
      <c r="G8" s="14">
        <v>9</v>
      </c>
      <c r="H8" s="30">
        <f t="shared" si="0"/>
        <v>16</v>
      </c>
      <c r="I8" s="31">
        <f t="shared" si="1"/>
        <v>0.5</v>
      </c>
      <c r="J8" s="36" t="s">
        <v>176</v>
      </c>
    </row>
    <row r="9" spans="1:10" ht="15" customHeight="1" x14ac:dyDescent="0.25">
      <c r="A9" s="21" t="s">
        <v>36</v>
      </c>
      <c r="B9" s="5" t="s">
        <v>144</v>
      </c>
      <c r="C9" s="15" t="s">
        <v>58</v>
      </c>
      <c r="D9" s="24" t="s">
        <v>228</v>
      </c>
      <c r="E9" s="27" t="s">
        <v>19</v>
      </c>
      <c r="F9" s="14">
        <v>7</v>
      </c>
      <c r="G9" s="14">
        <v>9</v>
      </c>
      <c r="H9" s="30">
        <f t="shared" si="0"/>
        <v>16</v>
      </c>
      <c r="I9" s="31">
        <f t="shared" si="1"/>
        <v>0.5</v>
      </c>
      <c r="J9" s="36" t="s">
        <v>176</v>
      </c>
    </row>
    <row r="10" spans="1:10" ht="15" customHeight="1" x14ac:dyDescent="0.25">
      <c r="A10" s="21" t="s">
        <v>43</v>
      </c>
      <c r="B10" s="5" t="s">
        <v>151</v>
      </c>
      <c r="C10" s="15" t="s">
        <v>58</v>
      </c>
      <c r="D10" s="24" t="s">
        <v>228</v>
      </c>
      <c r="E10" s="27" t="s">
        <v>19</v>
      </c>
      <c r="F10" s="14">
        <v>7</v>
      </c>
      <c r="G10" s="14">
        <v>9</v>
      </c>
      <c r="H10" s="30">
        <f t="shared" si="0"/>
        <v>16</v>
      </c>
      <c r="I10" s="31">
        <f t="shared" si="1"/>
        <v>0.5</v>
      </c>
      <c r="J10" s="36" t="s">
        <v>176</v>
      </c>
    </row>
    <row r="11" spans="1:10" ht="15" customHeight="1" x14ac:dyDescent="0.25">
      <c r="A11" s="21" t="s">
        <v>26</v>
      </c>
      <c r="B11" s="5" t="s">
        <v>134</v>
      </c>
      <c r="C11" s="21" t="s">
        <v>18</v>
      </c>
      <c r="D11" s="24" t="s">
        <v>228</v>
      </c>
      <c r="E11" s="26" t="s">
        <v>19</v>
      </c>
      <c r="F11" s="14">
        <v>5</v>
      </c>
      <c r="G11" s="14">
        <v>10</v>
      </c>
      <c r="H11" s="30">
        <f t="shared" si="0"/>
        <v>15</v>
      </c>
      <c r="I11" s="31">
        <f t="shared" si="1"/>
        <v>0.46875</v>
      </c>
      <c r="J11" s="36" t="s">
        <v>177</v>
      </c>
    </row>
    <row r="12" spans="1:10" ht="15" customHeight="1" x14ac:dyDescent="0.25">
      <c r="A12" s="21" t="s">
        <v>27</v>
      </c>
      <c r="B12" s="5" t="s">
        <v>135</v>
      </c>
      <c r="C12" s="21" t="s">
        <v>18</v>
      </c>
      <c r="D12" s="24" t="s">
        <v>228</v>
      </c>
      <c r="E12" s="26" t="s">
        <v>19</v>
      </c>
      <c r="F12" s="14">
        <v>7</v>
      </c>
      <c r="G12" s="14">
        <v>8</v>
      </c>
      <c r="H12" s="30">
        <f t="shared" si="0"/>
        <v>15</v>
      </c>
      <c r="I12" s="31">
        <f t="shared" si="1"/>
        <v>0.46875</v>
      </c>
      <c r="J12" s="36" t="s">
        <v>177</v>
      </c>
    </row>
    <row r="13" spans="1:10" ht="15" customHeight="1" x14ac:dyDescent="0.25">
      <c r="A13" s="21" t="s">
        <v>50</v>
      </c>
      <c r="B13" s="5" t="s">
        <v>158</v>
      </c>
      <c r="C13" s="15" t="s">
        <v>58</v>
      </c>
      <c r="D13" s="24" t="s">
        <v>228</v>
      </c>
      <c r="E13" s="27" t="s">
        <v>19</v>
      </c>
      <c r="F13" s="14">
        <v>7</v>
      </c>
      <c r="G13" s="14">
        <v>8</v>
      </c>
      <c r="H13" s="30">
        <f t="shared" si="0"/>
        <v>15</v>
      </c>
      <c r="I13" s="31">
        <f t="shared" si="1"/>
        <v>0.46875</v>
      </c>
      <c r="J13" s="36" t="s">
        <v>177</v>
      </c>
    </row>
    <row r="14" spans="1:10" ht="15" customHeight="1" x14ac:dyDescent="0.25">
      <c r="A14" s="21" t="s">
        <v>56</v>
      </c>
      <c r="B14" s="5" t="s">
        <v>164</v>
      </c>
      <c r="C14" s="15" t="s">
        <v>58</v>
      </c>
      <c r="D14" s="24" t="s">
        <v>228</v>
      </c>
      <c r="E14" s="27" t="s">
        <v>19</v>
      </c>
      <c r="F14" s="14">
        <v>6</v>
      </c>
      <c r="G14" s="14">
        <v>9</v>
      </c>
      <c r="H14" s="30">
        <f t="shared" si="0"/>
        <v>15</v>
      </c>
      <c r="I14" s="31">
        <f t="shared" si="1"/>
        <v>0.46875</v>
      </c>
      <c r="J14" s="36" t="s">
        <v>177</v>
      </c>
    </row>
    <row r="15" spans="1:10" ht="15" customHeight="1" x14ac:dyDescent="0.25">
      <c r="A15" s="21" t="s">
        <v>20</v>
      </c>
      <c r="B15" s="5" t="s">
        <v>128</v>
      </c>
      <c r="C15" s="18" t="s">
        <v>18</v>
      </c>
      <c r="D15" s="24" t="s">
        <v>228</v>
      </c>
      <c r="E15" s="25" t="s">
        <v>19</v>
      </c>
      <c r="F15" s="7">
        <v>7</v>
      </c>
      <c r="G15" s="7">
        <v>7</v>
      </c>
      <c r="H15" s="30">
        <f t="shared" si="0"/>
        <v>14</v>
      </c>
      <c r="I15" s="31">
        <f t="shared" si="1"/>
        <v>0.4375</v>
      </c>
      <c r="J15" s="36" t="s">
        <v>177</v>
      </c>
    </row>
    <row r="16" spans="1:10" ht="15" customHeight="1" x14ac:dyDescent="0.25">
      <c r="A16" s="21" t="s">
        <v>25</v>
      </c>
      <c r="B16" s="5" t="s">
        <v>133</v>
      </c>
      <c r="C16" s="21" t="s">
        <v>18</v>
      </c>
      <c r="D16" s="24" t="s">
        <v>228</v>
      </c>
      <c r="E16" s="26" t="s">
        <v>19</v>
      </c>
      <c r="F16" s="14">
        <v>6</v>
      </c>
      <c r="G16" s="14">
        <v>8</v>
      </c>
      <c r="H16" s="30">
        <f t="shared" si="0"/>
        <v>14</v>
      </c>
      <c r="I16" s="31">
        <f t="shared" si="1"/>
        <v>0.4375</v>
      </c>
      <c r="J16" s="36" t="s">
        <v>177</v>
      </c>
    </row>
    <row r="17" spans="1:10" ht="15" customHeight="1" x14ac:dyDescent="0.25">
      <c r="A17" s="21" t="s">
        <v>33</v>
      </c>
      <c r="B17" s="5" t="s">
        <v>141</v>
      </c>
      <c r="C17" s="22" t="s">
        <v>57</v>
      </c>
      <c r="D17" s="24" t="s">
        <v>228</v>
      </c>
      <c r="E17" s="26" t="s">
        <v>19</v>
      </c>
      <c r="F17" s="14">
        <v>2</v>
      </c>
      <c r="G17" s="14">
        <v>12</v>
      </c>
      <c r="H17" s="30">
        <f t="shared" si="0"/>
        <v>14</v>
      </c>
      <c r="I17" s="31">
        <f t="shared" si="1"/>
        <v>0.4375</v>
      </c>
      <c r="J17" s="36" t="s">
        <v>177</v>
      </c>
    </row>
    <row r="18" spans="1:10" ht="15" customHeight="1" x14ac:dyDescent="0.25">
      <c r="A18" s="21" t="s">
        <v>24</v>
      </c>
      <c r="B18" s="5" t="s">
        <v>132</v>
      </c>
      <c r="C18" s="21" t="s">
        <v>18</v>
      </c>
      <c r="D18" s="24" t="s">
        <v>228</v>
      </c>
      <c r="E18" s="26" t="s">
        <v>19</v>
      </c>
      <c r="F18" s="14">
        <v>8</v>
      </c>
      <c r="G18" s="14">
        <v>5</v>
      </c>
      <c r="H18" s="30">
        <f t="shared" si="0"/>
        <v>13</v>
      </c>
      <c r="I18" s="31">
        <f t="shared" si="1"/>
        <v>0.40625</v>
      </c>
      <c r="J18" s="36" t="s">
        <v>177</v>
      </c>
    </row>
    <row r="19" spans="1:10" ht="15" customHeight="1" x14ac:dyDescent="0.25">
      <c r="A19" s="21" t="s">
        <v>47</v>
      </c>
      <c r="B19" s="5" t="s">
        <v>155</v>
      </c>
      <c r="C19" s="21" t="s">
        <v>58</v>
      </c>
      <c r="D19" s="24" t="s">
        <v>228</v>
      </c>
      <c r="E19" s="26" t="s">
        <v>19</v>
      </c>
      <c r="F19" s="14">
        <v>7</v>
      </c>
      <c r="G19" s="14">
        <v>6</v>
      </c>
      <c r="H19" s="30">
        <f t="shared" si="0"/>
        <v>13</v>
      </c>
      <c r="I19" s="31">
        <f t="shared" si="1"/>
        <v>0.40625</v>
      </c>
      <c r="J19" s="36" t="s">
        <v>177</v>
      </c>
    </row>
    <row r="20" spans="1:10" ht="15" customHeight="1" x14ac:dyDescent="0.25">
      <c r="A20" s="21" t="s">
        <v>29</v>
      </c>
      <c r="B20" s="5" t="s">
        <v>137</v>
      </c>
      <c r="C20" s="21" t="s">
        <v>18</v>
      </c>
      <c r="D20" s="24" t="s">
        <v>228</v>
      </c>
      <c r="E20" s="26" t="s">
        <v>19</v>
      </c>
      <c r="F20" s="14">
        <v>4</v>
      </c>
      <c r="G20" s="14">
        <v>8</v>
      </c>
      <c r="H20" s="30">
        <f t="shared" si="0"/>
        <v>12</v>
      </c>
      <c r="I20" s="31">
        <f t="shared" si="1"/>
        <v>0.375</v>
      </c>
      <c r="J20" s="36" t="s">
        <v>177</v>
      </c>
    </row>
    <row r="21" spans="1:10" ht="15" customHeight="1" x14ac:dyDescent="0.25">
      <c r="A21" s="21" t="s">
        <v>44</v>
      </c>
      <c r="B21" s="5" t="s">
        <v>152</v>
      </c>
      <c r="C21" s="15" t="s">
        <v>58</v>
      </c>
      <c r="D21" s="24" t="s">
        <v>228</v>
      </c>
      <c r="E21" s="27" t="s">
        <v>19</v>
      </c>
      <c r="F21" s="14">
        <v>8</v>
      </c>
      <c r="G21" s="14">
        <v>4</v>
      </c>
      <c r="H21" s="30">
        <f t="shared" si="0"/>
        <v>12</v>
      </c>
      <c r="I21" s="31">
        <f t="shared" si="1"/>
        <v>0.375</v>
      </c>
      <c r="J21" s="36" t="s">
        <v>177</v>
      </c>
    </row>
    <row r="22" spans="1:10" ht="15" customHeight="1" x14ac:dyDescent="0.25">
      <c r="A22" s="21" t="s">
        <v>51</v>
      </c>
      <c r="B22" s="5" t="s">
        <v>159</v>
      </c>
      <c r="C22" s="15" t="s">
        <v>58</v>
      </c>
      <c r="D22" s="24" t="s">
        <v>228</v>
      </c>
      <c r="E22" s="27" t="s">
        <v>19</v>
      </c>
      <c r="F22" s="14">
        <v>5</v>
      </c>
      <c r="G22" s="14">
        <v>7</v>
      </c>
      <c r="H22" s="30">
        <f t="shared" si="0"/>
        <v>12</v>
      </c>
      <c r="I22" s="31">
        <f t="shared" si="1"/>
        <v>0.375</v>
      </c>
      <c r="J22" s="36" t="s">
        <v>177</v>
      </c>
    </row>
    <row r="23" spans="1:10" ht="15" customHeight="1" x14ac:dyDescent="0.25">
      <c r="A23" s="21" t="s">
        <v>54</v>
      </c>
      <c r="B23" s="5" t="s">
        <v>162</v>
      </c>
      <c r="C23" s="15" t="s">
        <v>58</v>
      </c>
      <c r="D23" s="24" t="s">
        <v>228</v>
      </c>
      <c r="E23" s="27" t="s">
        <v>19</v>
      </c>
      <c r="F23" s="14">
        <v>7</v>
      </c>
      <c r="G23" s="14">
        <v>5</v>
      </c>
      <c r="H23" s="30">
        <f t="shared" si="0"/>
        <v>12</v>
      </c>
      <c r="I23" s="31">
        <f t="shared" si="1"/>
        <v>0.375</v>
      </c>
      <c r="J23" s="36" t="s">
        <v>177</v>
      </c>
    </row>
    <row r="24" spans="1:10" ht="15" customHeight="1" x14ac:dyDescent="0.25">
      <c r="A24" s="21" t="s">
        <v>37</v>
      </c>
      <c r="B24" s="5" t="s">
        <v>145</v>
      </c>
      <c r="C24" s="15" t="s">
        <v>58</v>
      </c>
      <c r="D24" s="24" t="s">
        <v>228</v>
      </c>
      <c r="E24" s="27" t="s">
        <v>19</v>
      </c>
      <c r="F24" s="14">
        <v>4</v>
      </c>
      <c r="G24" s="14">
        <v>7</v>
      </c>
      <c r="H24" s="30">
        <f t="shared" si="0"/>
        <v>11</v>
      </c>
      <c r="I24" s="31">
        <f t="shared" si="1"/>
        <v>0.34375</v>
      </c>
      <c r="J24" s="36" t="s">
        <v>177</v>
      </c>
    </row>
    <row r="25" spans="1:10" ht="15" customHeight="1" x14ac:dyDescent="0.25">
      <c r="A25" s="21" t="s">
        <v>39</v>
      </c>
      <c r="B25" s="5" t="s">
        <v>147</v>
      </c>
      <c r="C25" s="15" t="s">
        <v>58</v>
      </c>
      <c r="D25" s="24" t="s">
        <v>228</v>
      </c>
      <c r="E25" s="27" t="s">
        <v>19</v>
      </c>
      <c r="F25" s="14">
        <v>6</v>
      </c>
      <c r="G25" s="14">
        <v>5</v>
      </c>
      <c r="H25" s="30">
        <f t="shared" si="0"/>
        <v>11</v>
      </c>
      <c r="I25" s="31">
        <f t="shared" si="1"/>
        <v>0.34375</v>
      </c>
      <c r="J25" s="36" t="s">
        <v>177</v>
      </c>
    </row>
    <row r="26" spans="1:10" ht="15" customHeight="1" x14ac:dyDescent="0.25">
      <c r="A26" s="21" t="s">
        <v>49</v>
      </c>
      <c r="B26" s="5" t="s">
        <v>157</v>
      </c>
      <c r="C26" s="22" t="s">
        <v>58</v>
      </c>
      <c r="D26" s="24" t="s">
        <v>228</v>
      </c>
      <c r="E26" s="26" t="s">
        <v>19</v>
      </c>
      <c r="F26" s="14">
        <v>6</v>
      </c>
      <c r="G26" s="14">
        <v>5</v>
      </c>
      <c r="H26" s="30">
        <f t="shared" si="0"/>
        <v>11</v>
      </c>
      <c r="I26" s="31">
        <f t="shared" si="1"/>
        <v>0.34375</v>
      </c>
      <c r="J26" s="36" t="s">
        <v>177</v>
      </c>
    </row>
    <row r="27" spans="1:10" ht="15" customHeight="1" x14ac:dyDescent="0.25">
      <c r="A27" s="21" t="s">
        <v>53</v>
      </c>
      <c r="B27" s="5" t="s">
        <v>161</v>
      </c>
      <c r="C27" s="15" t="s">
        <v>58</v>
      </c>
      <c r="D27" s="24" t="s">
        <v>228</v>
      </c>
      <c r="E27" s="27" t="s">
        <v>19</v>
      </c>
      <c r="F27" s="14">
        <v>4</v>
      </c>
      <c r="G27" s="14">
        <v>7</v>
      </c>
      <c r="H27" s="30">
        <f t="shared" si="0"/>
        <v>11</v>
      </c>
      <c r="I27" s="31">
        <f t="shared" si="1"/>
        <v>0.34375</v>
      </c>
      <c r="J27" s="36" t="s">
        <v>177</v>
      </c>
    </row>
    <row r="28" spans="1:10" ht="15" customHeight="1" x14ac:dyDescent="0.25">
      <c r="A28" s="21" t="s">
        <v>40</v>
      </c>
      <c r="B28" s="5" t="s">
        <v>148</v>
      </c>
      <c r="C28" s="15" t="s">
        <v>58</v>
      </c>
      <c r="D28" s="24" t="s">
        <v>228</v>
      </c>
      <c r="E28" s="27" t="s">
        <v>19</v>
      </c>
      <c r="F28" s="14">
        <v>3</v>
      </c>
      <c r="G28" s="14">
        <v>7</v>
      </c>
      <c r="H28" s="30">
        <f t="shared" si="0"/>
        <v>10</v>
      </c>
      <c r="I28" s="31">
        <f t="shared" si="1"/>
        <v>0.3125</v>
      </c>
      <c r="J28" s="36" t="s">
        <v>177</v>
      </c>
    </row>
    <row r="29" spans="1:10" ht="15" customHeight="1" x14ac:dyDescent="0.25">
      <c r="A29" s="21" t="s">
        <v>172</v>
      </c>
      <c r="B29" s="5" t="s">
        <v>167</v>
      </c>
      <c r="C29" s="15" t="s">
        <v>58</v>
      </c>
      <c r="D29" s="24" t="s">
        <v>228</v>
      </c>
      <c r="E29" s="27" t="s">
        <v>19</v>
      </c>
      <c r="F29" s="14">
        <v>5</v>
      </c>
      <c r="G29" s="14">
        <v>5</v>
      </c>
      <c r="H29" s="30">
        <f t="shared" si="0"/>
        <v>10</v>
      </c>
      <c r="I29" s="31">
        <f t="shared" si="1"/>
        <v>0.3125</v>
      </c>
      <c r="J29" s="36" t="s">
        <v>177</v>
      </c>
    </row>
    <row r="30" spans="1:10" ht="15.75" x14ac:dyDescent="0.25">
      <c r="A30" s="21" t="s">
        <v>174</v>
      </c>
      <c r="B30" s="5" t="s">
        <v>169</v>
      </c>
      <c r="C30" s="15" t="s">
        <v>58</v>
      </c>
      <c r="D30" s="24" t="s">
        <v>228</v>
      </c>
      <c r="E30" s="24" t="s">
        <v>19</v>
      </c>
      <c r="F30" s="32">
        <v>4</v>
      </c>
      <c r="G30" s="32">
        <v>6</v>
      </c>
      <c r="H30" s="30">
        <f t="shared" si="0"/>
        <v>10</v>
      </c>
      <c r="I30" s="31">
        <f t="shared" si="1"/>
        <v>0.3125</v>
      </c>
      <c r="J30" s="36" t="s">
        <v>177</v>
      </c>
    </row>
    <row r="31" spans="1:10" ht="15.75" x14ac:dyDescent="0.25">
      <c r="A31" s="33" t="s">
        <v>38</v>
      </c>
      <c r="B31" s="35" t="s">
        <v>146</v>
      </c>
      <c r="C31" s="27" t="s">
        <v>58</v>
      </c>
      <c r="D31" s="24" t="s">
        <v>228</v>
      </c>
      <c r="E31" s="27" t="s">
        <v>19</v>
      </c>
      <c r="F31" s="14">
        <v>5</v>
      </c>
      <c r="G31" s="14">
        <v>4</v>
      </c>
      <c r="H31" s="30">
        <f t="shared" si="0"/>
        <v>9</v>
      </c>
      <c r="I31" s="31">
        <f t="shared" si="1"/>
        <v>0.28125</v>
      </c>
      <c r="J31" s="36" t="s">
        <v>177</v>
      </c>
    </row>
    <row r="32" spans="1:10" ht="15.75" x14ac:dyDescent="0.25">
      <c r="A32" s="33" t="s">
        <v>173</v>
      </c>
      <c r="B32" s="35" t="s">
        <v>168</v>
      </c>
      <c r="C32" s="27" t="s">
        <v>58</v>
      </c>
      <c r="D32" s="24" t="s">
        <v>228</v>
      </c>
      <c r="E32" s="27" t="s">
        <v>19</v>
      </c>
      <c r="F32" s="14">
        <v>4</v>
      </c>
      <c r="G32" s="14">
        <v>5</v>
      </c>
      <c r="H32" s="30">
        <f t="shared" si="0"/>
        <v>9</v>
      </c>
      <c r="I32" s="31">
        <f t="shared" si="1"/>
        <v>0.28125</v>
      </c>
      <c r="J32" s="36" t="s">
        <v>177</v>
      </c>
    </row>
    <row r="33" spans="1:10" ht="15.75" x14ac:dyDescent="0.25">
      <c r="A33" s="33" t="s">
        <v>21</v>
      </c>
      <c r="B33" s="35" t="s">
        <v>129</v>
      </c>
      <c r="C33" s="33" t="s">
        <v>18</v>
      </c>
      <c r="D33" s="24" t="s">
        <v>228</v>
      </c>
      <c r="E33" s="26" t="s">
        <v>19</v>
      </c>
      <c r="F33" s="14">
        <v>6</v>
      </c>
      <c r="G33" s="14">
        <v>2</v>
      </c>
      <c r="H33" s="30">
        <f t="shared" si="0"/>
        <v>8</v>
      </c>
      <c r="I33" s="31">
        <f t="shared" si="1"/>
        <v>0.25</v>
      </c>
      <c r="J33" s="36" t="s">
        <v>177</v>
      </c>
    </row>
    <row r="34" spans="1:10" ht="15.75" x14ac:dyDescent="0.25">
      <c r="A34" s="33" t="s">
        <v>41</v>
      </c>
      <c r="B34" s="35" t="s">
        <v>149</v>
      </c>
      <c r="C34" s="27" t="s">
        <v>58</v>
      </c>
      <c r="D34" s="24" t="s">
        <v>228</v>
      </c>
      <c r="E34" s="27" t="s">
        <v>19</v>
      </c>
      <c r="F34" s="14">
        <v>7</v>
      </c>
      <c r="G34" s="14">
        <v>1</v>
      </c>
      <c r="H34" s="30">
        <f t="shared" si="0"/>
        <v>8</v>
      </c>
      <c r="I34" s="31">
        <f t="shared" si="1"/>
        <v>0.25</v>
      </c>
      <c r="J34" s="36" t="s">
        <v>177</v>
      </c>
    </row>
    <row r="35" spans="1:10" ht="15.75" x14ac:dyDescent="0.25">
      <c r="A35" s="33" t="s">
        <v>42</v>
      </c>
      <c r="B35" s="35" t="s">
        <v>150</v>
      </c>
      <c r="C35" s="27" t="s">
        <v>58</v>
      </c>
      <c r="D35" s="24" t="s">
        <v>228</v>
      </c>
      <c r="E35" s="27" t="s">
        <v>19</v>
      </c>
      <c r="F35" s="14">
        <v>3</v>
      </c>
      <c r="G35" s="14">
        <v>5</v>
      </c>
      <c r="H35" s="30">
        <f t="shared" si="0"/>
        <v>8</v>
      </c>
      <c r="I35" s="31">
        <f t="shared" si="1"/>
        <v>0.25</v>
      </c>
      <c r="J35" s="36" t="s">
        <v>177</v>
      </c>
    </row>
    <row r="36" spans="1:10" ht="15.75" x14ac:dyDescent="0.25">
      <c r="A36" s="33" t="s">
        <v>48</v>
      </c>
      <c r="B36" s="35" t="s">
        <v>156</v>
      </c>
      <c r="C36" s="34" t="s">
        <v>58</v>
      </c>
      <c r="D36" s="24" t="s">
        <v>228</v>
      </c>
      <c r="E36" s="26" t="s">
        <v>19</v>
      </c>
      <c r="F36" s="14">
        <v>4</v>
      </c>
      <c r="G36" s="14">
        <v>4</v>
      </c>
      <c r="H36" s="30">
        <f t="shared" si="0"/>
        <v>8</v>
      </c>
      <c r="I36" s="31">
        <f t="shared" si="1"/>
        <v>0.25</v>
      </c>
      <c r="J36" s="36" t="s">
        <v>177</v>
      </c>
    </row>
    <row r="37" spans="1:10" ht="15.75" x14ac:dyDescent="0.25">
      <c r="A37" s="33" t="s">
        <v>55</v>
      </c>
      <c r="B37" s="35" t="s">
        <v>163</v>
      </c>
      <c r="C37" s="27" t="s">
        <v>58</v>
      </c>
      <c r="D37" s="24" t="s">
        <v>228</v>
      </c>
      <c r="E37" s="27" t="s">
        <v>19</v>
      </c>
      <c r="F37" s="14">
        <v>6</v>
      </c>
      <c r="G37" s="14">
        <v>2</v>
      </c>
      <c r="H37" s="30">
        <f t="shared" si="0"/>
        <v>8</v>
      </c>
      <c r="I37" s="31">
        <f t="shared" si="1"/>
        <v>0.25</v>
      </c>
      <c r="J37" s="36" t="s">
        <v>177</v>
      </c>
    </row>
    <row r="38" spans="1:10" ht="15.75" x14ac:dyDescent="0.25">
      <c r="A38" s="33" t="s">
        <v>171</v>
      </c>
      <c r="B38" s="35" t="s">
        <v>166</v>
      </c>
      <c r="C38" s="27" t="s">
        <v>58</v>
      </c>
      <c r="D38" s="24" t="s">
        <v>228</v>
      </c>
      <c r="E38" s="27" t="s">
        <v>19</v>
      </c>
      <c r="F38" s="14">
        <v>2</v>
      </c>
      <c r="G38" s="14">
        <v>6</v>
      </c>
      <c r="H38" s="30">
        <f t="shared" si="0"/>
        <v>8</v>
      </c>
      <c r="I38" s="31">
        <f t="shared" si="1"/>
        <v>0.25</v>
      </c>
      <c r="J38" s="36" t="s">
        <v>177</v>
      </c>
    </row>
    <row r="39" spans="1:10" ht="15.75" x14ac:dyDescent="0.25">
      <c r="A39" s="33" t="s">
        <v>30</v>
      </c>
      <c r="B39" s="35" t="s">
        <v>138</v>
      </c>
      <c r="C39" s="27" t="s">
        <v>18</v>
      </c>
      <c r="D39" s="24" t="s">
        <v>228</v>
      </c>
      <c r="E39" s="27" t="s">
        <v>19</v>
      </c>
      <c r="F39" s="14">
        <v>2</v>
      </c>
      <c r="G39" s="14">
        <v>5</v>
      </c>
      <c r="H39" s="30">
        <f t="shared" si="0"/>
        <v>7</v>
      </c>
      <c r="I39" s="31">
        <f t="shared" si="1"/>
        <v>0.21875</v>
      </c>
      <c r="J39" s="36" t="s">
        <v>177</v>
      </c>
    </row>
    <row r="40" spans="1:10" ht="15.75" x14ac:dyDescent="0.25">
      <c r="A40" s="33" t="s">
        <v>35</v>
      </c>
      <c r="B40" s="35" t="s">
        <v>143</v>
      </c>
      <c r="C40" s="27" t="s">
        <v>58</v>
      </c>
      <c r="D40" s="24" t="s">
        <v>228</v>
      </c>
      <c r="E40" s="27" t="s">
        <v>19</v>
      </c>
      <c r="F40" s="14">
        <v>4</v>
      </c>
      <c r="G40" s="14">
        <v>3</v>
      </c>
      <c r="H40" s="30">
        <f t="shared" si="0"/>
        <v>7</v>
      </c>
      <c r="I40" s="31">
        <f t="shared" si="1"/>
        <v>0.21875</v>
      </c>
      <c r="J40" s="36" t="s">
        <v>177</v>
      </c>
    </row>
    <row r="41" spans="1:10" ht="15.75" x14ac:dyDescent="0.25">
      <c r="A41" s="33" t="s">
        <v>170</v>
      </c>
      <c r="B41" s="35" t="s">
        <v>165</v>
      </c>
      <c r="C41" s="27" t="s">
        <v>57</v>
      </c>
      <c r="D41" s="24" t="s">
        <v>228</v>
      </c>
      <c r="E41" s="27" t="s">
        <v>19</v>
      </c>
      <c r="F41" s="14">
        <v>3</v>
      </c>
      <c r="G41" s="14">
        <v>4</v>
      </c>
      <c r="H41" s="30">
        <f t="shared" si="0"/>
        <v>7</v>
      </c>
      <c r="I41" s="31">
        <f t="shared" si="1"/>
        <v>0.21875</v>
      </c>
      <c r="J41" s="36" t="s">
        <v>177</v>
      </c>
    </row>
    <row r="42" spans="1:10" ht="15.75" x14ac:dyDescent="0.25">
      <c r="A42" s="33" t="s">
        <v>23</v>
      </c>
      <c r="B42" s="35" t="s">
        <v>131</v>
      </c>
      <c r="C42" s="27" t="s">
        <v>18</v>
      </c>
      <c r="D42" s="24" t="s">
        <v>228</v>
      </c>
      <c r="E42" s="27" t="s">
        <v>19</v>
      </c>
      <c r="F42" s="7">
        <v>3</v>
      </c>
      <c r="G42" s="7">
        <v>3</v>
      </c>
      <c r="H42" s="30">
        <f t="shared" si="0"/>
        <v>6</v>
      </c>
      <c r="I42" s="31">
        <f t="shared" si="1"/>
        <v>0.1875</v>
      </c>
      <c r="J42" s="36" t="s">
        <v>177</v>
      </c>
    </row>
    <row r="43" spans="1:10" ht="15.75" x14ac:dyDescent="0.25">
      <c r="A43" s="33" t="s">
        <v>22</v>
      </c>
      <c r="B43" s="35" t="s">
        <v>130</v>
      </c>
      <c r="C43" s="27" t="s">
        <v>18</v>
      </c>
      <c r="D43" s="24" t="s">
        <v>228</v>
      </c>
      <c r="E43" s="27" t="s">
        <v>19</v>
      </c>
      <c r="F43" s="7">
        <v>3</v>
      </c>
      <c r="G43" s="7">
        <v>1</v>
      </c>
      <c r="H43" s="30">
        <f t="shared" si="0"/>
        <v>4</v>
      </c>
      <c r="I43" s="31">
        <f t="shared" si="1"/>
        <v>0.125</v>
      </c>
      <c r="J43" s="36" t="s">
        <v>177</v>
      </c>
    </row>
    <row r="44" spans="1:10" ht="15.75" x14ac:dyDescent="0.25">
      <c r="A44" s="33" t="s">
        <v>34</v>
      </c>
      <c r="B44" s="35" t="s">
        <v>142</v>
      </c>
      <c r="C44" s="34" t="s">
        <v>58</v>
      </c>
      <c r="D44" s="24" t="s">
        <v>228</v>
      </c>
      <c r="E44" s="26" t="s">
        <v>19</v>
      </c>
      <c r="F44" s="14">
        <v>3</v>
      </c>
      <c r="G44" s="14">
        <v>1</v>
      </c>
      <c r="H44" s="30">
        <f t="shared" si="0"/>
        <v>4</v>
      </c>
      <c r="I44" s="31">
        <f t="shared" si="1"/>
        <v>0.125</v>
      </c>
      <c r="J44" s="36" t="s">
        <v>177</v>
      </c>
    </row>
    <row r="45" spans="1:10" s="20" customFormat="1" ht="15.75" x14ac:dyDescent="0.25">
      <c r="A45" s="33" t="s">
        <v>46</v>
      </c>
      <c r="B45" s="35" t="s">
        <v>154</v>
      </c>
      <c r="C45" s="34" t="s">
        <v>58</v>
      </c>
      <c r="D45" s="24" t="s">
        <v>228</v>
      </c>
      <c r="E45" s="26" t="s">
        <v>19</v>
      </c>
      <c r="F45" s="12">
        <v>2</v>
      </c>
      <c r="G45" s="12">
        <v>1</v>
      </c>
      <c r="H45" s="30">
        <f t="shared" si="0"/>
        <v>3</v>
      </c>
      <c r="I45" s="31">
        <f t="shared" si="1"/>
        <v>9.375E-2</v>
      </c>
      <c r="J45" s="36" t="s">
        <v>177</v>
      </c>
    </row>
  </sheetData>
  <sortState ref="A4:I45">
    <sortCondition descending="1" ref="I4:I45"/>
  </sortState>
  <mergeCells count="2">
    <mergeCell ref="A1:J1"/>
    <mergeCell ref="A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90" zoomScaleNormal="90" workbookViewId="0">
      <selection activeCell="D4" sqref="D4"/>
    </sheetView>
  </sheetViews>
  <sheetFormatPr defaultRowHeight="15" x14ac:dyDescent="0.25"/>
  <cols>
    <col min="1" max="1" width="42.5703125" customWidth="1"/>
    <col min="2" max="2" width="8.42578125" bestFit="1" customWidth="1"/>
    <col min="4" max="4" width="37.85546875" customWidth="1"/>
    <col min="5" max="5" width="38.7109375" customWidth="1"/>
    <col min="6" max="6" width="25.85546875" customWidth="1"/>
    <col min="7" max="7" width="24.5703125" customWidth="1"/>
    <col min="10" max="10" width="12.85546875" bestFit="1" customWidth="1"/>
  </cols>
  <sheetData>
    <row r="1" spans="1:10" ht="22.5" x14ac:dyDescent="0.25">
      <c r="A1" s="38" t="s">
        <v>16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5.75" x14ac:dyDescent="0.25">
      <c r="A2" s="1" t="s">
        <v>17</v>
      </c>
      <c r="B2" s="1" t="s">
        <v>0</v>
      </c>
      <c r="C2" s="1" t="s">
        <v>1</v>
      </c>
      <c r="D2" s="1" t="s">
        <v>2</v>
      </c>
      <c r="E2" s="1" t="s">
        <v>3</v>
      </c>
      <c r="F2" s="2" t="s">
        <v>14</v>
      </c>
      <c r="G2" s="2" t="s">
        <v>15</v>
      </c>
      <c r="H2" s="1" t="s">
        <v>4</v>
      </c>
      <c r="I2" s="3" t="s">
        <v>5</v>
      </c>
      <c r="J2" s="1" t="s">
        <v>6</v>
      </c>
    </row>
    <row r="3" spans="1:10" ht="15.75" x14ac:dyDescent="0.25">
      <c r="A3" s="39" t="s">
        <v>8</v>
      </c>
      <c r="B3" s="40"/>
      <c r="C3" s="40"/>
      <c r="D3" s="40"/>
      <c r="E3" s="40"/>
      <c r="F3" s="40"/>
      <c r="G3" s="40"/>
      <c r="H3" s="40"/>
      <c r="I3" s="40"/>
      <c r="J3" s="41"/>
    </row>
    <row r="4" spans="1:10" ht="15" customHeight="1" x14ac:dyDescent="0.25">
      <c r="A4" s="11" t="s">
        <v>59</v>
      </c>
      <c r="B4" s="5" t="s">
        <v>178</v>
      </c>
      <c r="C4" s="25" t="s">
        <v>63</v>
      </c>
      <c r="D4" s="25" t="s">
        <v>228</v>
      </c>
      <c r="E4" s="4" t="s">
        <v>19</v>
      </c>
      <c r="F4" s="7">
        <v>6</v>
      </c>
      <c r="G4" s="7">
        <v>14</v>
      </c>
      <c r="H4" s="28">
        <f>SUM(F4:G4)</f>
        <v>20</v>
      </c>
      <c r="I4" s="29">
        <f>H4/35</f>
        <v>0.5714285714285714</v>
      </c>
      <c r="J4" s="10" t="s">
        <v>175</v>
      </c>
    </row>
    <row r="5" spans="1:10" ht="15" customHeight="1" x14ac:dyDescent="0.25">
      <c r="A5" s="11" t="s">
        <v>61</v>
      </c>
      <c r="B5" s="5" t="s">
        <v>180</v>
      </c>
      <c r="C5" s="25" t="s">
        <v>64</v>
      </c>
      <c r="D5" s="25" t="s">
        <v>228</v>
      </c>
      <c r="E5" s="4" t="s">
        <v>19</v>
      </c>
      <c r="F5" s="7">
        <v>7</v>
      </c>
      <c r="G5" s="7">
        <v>7</v>
      </c>
      <c r="H5" s="28">
        <f>SUM(F5:G5)</f>
        <v>14</v>
      </c>
      <c r="I5" s="29">
        <f>H5/35</f>
        <v>0.4</v>
      </c>
      <c r="J5" s="10" t="s">
        <v>177</v>
      </c>
    </row>
    <row r="6" spans="1:10" ht="15" customHeight="1" x14ac:dyDescent="0.25">
      <c r="A6" s="11" t="s">
        <v>60</v>
      </c>
      <c r="B6" s="5" t="s">
        <v>179</v>
      </c>
      <c r="C6" s="33" t="s">
        <v>63</v>
      </c>
      <c r="D6" s="25" t="s">
        <v>228</v>
      </c>
      <c r="E6" s="13" t="s">
        <v>19</v>
      </c>
      <c r="F6" s="14">
        <v>5</v>
      </c>
      <c r="G6" s="14">
        <v>7</v>
      </c>
      <c r="H6" s="28">
        <f>SUM(F6:G6)</f>
        <v>12</v>
      </c>
      <c r="I6" s="29">
        <f>H6/35</f>
        <v>0.34285714285714286</v>
      </c>
      <c r="J6" s="10" t="s">
        <v>177</v>
      </c>
    </row>
    <row r="7" spans="1:10" ht="15" customHeight="1" x14ac:dyDescent="0.25">
      <c r="A7" s="11" t="s">
        <v>62</v>
      </c>
      <c r="B7" s="5" t="s">
        <v>181</v>
      </c>
      <c r="C7" s="25" t="s">
        <v>64</v>
      </c>
      <c r="D7" s="25" t="s">
        <v>228</v>
      </c>
      <c r="E7" s="4" t="s">
        <v>19</v>
      </c>
      <c r="F7" s="7">
        <v>6</v>
      </c>
      <c r="G7" s="7">
        <v>0</v>
      </c>
      <c r="H7" s="28">
        <f>SUM(F7:G7)</f>
        <v>6</v>
      </c>
      <c r="I7" s="29">
        <f>H7/35</f>
        <v>0.17142857142857143</v>
      </c>
      <c r="J7" s="10" t="s">
        <v>177</v>
      </c>
    </row>
    <row r="8" spans="1:10" ht="15" customHeight="1" x14ac:dyDescent="0.25"/>
    <row r="9" spans="1:10" ht="15" customHeight="1" x14ac:dyDescent="0.25"/>
    <row r="10" spans="1:10" ht="15" customHeight="1" x14ac:dyDescent="0.25"/>
    <row r="11" spans="1:10" ht="15" customHeight="1" x14ac:dyDescent="0.25"/>
    <row r="12" spans="1:10" ht="15" customHeight="1" x14ac:dyDescent="0.25"/>
    <row r="13" spans="1:10" ht="15" customHeight="1" x14ac:dyDescent="0.25"/>
    <row r="14" spans="1:10" ht="15" customHeight="1" x14ac:dyDescent="0.25"/>
    <row r="15" spans="1:10" ht="15" customHeight="1" x14ac:dyDescent="0.25"/>
    <row r="16" spans="1:1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</sheetData>
  <sortState ref="A4:I7">
    <sortCondition descending="1" ref="I4:I7"/>
  </sortState>
  <mergeCells count="2">
    <mergeCell ref="A1:J1"/>
    <mergeCell ref="A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90" zoomScaleNormal="90" workbookViewId="0">
      <selection activeCell="D4" sqref="D4:D15"/>
    </sheetView>
  </sheetViews>
  <sheetFormatPr defaultRowHeight="15" x14ac:dyDescent="0.25"/>
  <cols>
    <col min="1" max="1" width="40" customWidth="1"/>
    <col min="2" max="2" width="8.42578125" bestFit="1" customWidth="1"/>
    <col min="4" max="4" width="41.42578125" customWidth="1"/>
    <col min="5" max="5" width="35.85546875" customWidth="1"/>
    <col min="6" max="6" width="21.85546875" customWidth="1"/>
    <col min="7" max="7" width="23.85546875" customWidth="1"/>
    <col min="10" max="10" width="12.85546875" bestFit="1" customWidth="1"/>
  </cols>
  <sheetData>
    <row r="1" spans="1:10" ht="22.5" x14ac:dyDescent="0.25">
      <c r="A1" s="38" t="s">
        <v>16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5.75" x14ac:dyDescent="0.25">
      <c r="A2" s="1" t="s">
        <v>17</v>
      </c>
      <c r="B2" s="1" t="s">
        <v>0</v>
      </c>
      <c r="C2" s="1" t="s">
        <v>1</v>
      </c>
      <c r="D2" s="1" t="s">
        <v>2</v>
      </c>
      <c r="E2" s="1" t="s">
        <v>3</v>
      </c>
      <c r="F2" s="2" t="s">
        <v>14</v>
      </c>
      <c r="G2" s="2" t="s">
        <v>15</v>
      </c>
      <c r="H2" s="1" t="s">
        <v>4</v>
      </c>
      <c r="I2" s="3" t="s">
        <v>5</v>
      </c>
      <c r="J2" s="1" t="s">
        <v>6</v>
      </c>
    </row>
    <row r="3" spans="1:10" ht="15.75" x14ac:dyDescent="0.25">
      <c r="A3" s="39" t="s">
        <v>9</v>
      </c>
      <c r="B3" s="40"/>
      <c r="C3" s="40"/>
      <c r="D3" s="40"/>
      <c r="E3" s="40"/>
      <c r="F3" s="40"/>
      <c r="G3" s="40"/>
      <c r="H3" s="40"/>
      <c r="I3" s="40"/>
      <c r="J3" s="41"/>
    </row>
    <row r="4" spans="1:10" ht="15" customHeight="1" x14ac:dyDescent="0.25">
      <c r="A4" s="25" t="s">
        <v>65</v>
      </c>
      <c r="B4" s="5" t="s">
        <v>187</v>
      </c>
      <c r="C4" s="25" t="s">
        <v>72</v>
      </c>
      <c r="D4" s="23" t="s">
        <v>228</v>
      </c>
      <c r="E4" s="25" t="s">
        <v>19</v>
      </c>
      <c r="F4" s="7">
        <v>13</v>
      </c>
      <c r="G4" s="7">
        <v>26</v>
      </c>
      <c r="H4" s="8">
        <f t="shared" ref="H4:H15" si="0">SUM(F4:G4)</f>
        <v>39</v>
      </c>
      <c r="I4" s="9">
        <f t="shared" ref="I4:I15" si="1">H4/48</f>
        <v>0.8125</v>
      </c>
      <c r="J4" s="37" t="s">
        <v>175</v>
      </c>
    </row>
    <row r="5" spans="1:10" ht="15" customHeight="1" x14ac:dyDescent="0.25">
      <c r="A5" s="25" t="s">
        <v>69</v>
      </c>
      <c r="B5" s="5" t="s">
        <v>191</v>
      </c>
      <c r="C5" s="33" t="s">
        <v>73</v>
      </c>
      <c r="D5" s="23" t="s">
        <v>228</v>
      </c>
      <c r="E5" s="26" t="s">
        <v>19</v>
      </c>
      <c r="F5" s="14">
        <v>7</v>
      </c>
      <c r="G5" s="14">
        <v>22</v>
      </c>
      <c r="H5" s="8">
        <f t="shared" si="0"/>
        <v>29</v>
      </c>
      <c r="I5" s="9">
        <f t="shared" si="1"/>
        <v>0.60416666666666663</v>
      </c>
      <c r="J5" s="37" t="s">
        <v>176</v>
      </c>
    </row>
    <row r="6" spans="1:10" ht="15" customHeight="1" x14ac:dyDescent="0.25">
      <c r="A6" s="25" t="s">
        <v>67</v>
      </c>
      <c r="B6" s="5" t="s">
        <v>189</v>
      </c>
      <c r="C6" s="25" t="s">
        <v>72</v>
      </c>
      <c r="D6" s="23" t="s">
        <v>228</v>
      </c>
      <c r="E6" s="25" t="s">
        <v>19</v>
      </c>
      <c r="F6" s="7">
        <v>8</v>
      </c>
      <c r="G6" s="7">
        <v>20</v>
      </c>
      <c r="H6" s="8">
        <f t="shared" si="0"/>
        <v>28</v>
      </c>
      <c r="I6" s="9">
        <f t="shared" si="1"/>
        <v>0.58333333333333337</v>
      </c>
      <c r="J6" s="37" t="s">
        <v>176</v>
      </c>
    </row>
    <row r="7" spans="1:10" ht="15" customHeight="1" x14ac:dyDescent="0.25">
      <c r="A7" s="25" t="s">
        <v>183</v>
      </c>
      <c r="B7" s="5" t="s">
        <v>195</v>
      </c>
      <c r="C7" s="33" t="s">
        <v>72</v>
      </c>
      <c r="D7" s="23" t="s">
        <v>228</v>
      </c>
      <c r="E7" s="26" t="s">
        <v>19</v>
      </c>
      <c r="F7" s="14">
        <v>10</v>
      </c>
      <c r="G7" s="14">
        <v>18</v>
      </c>
      <c r="H7" s="8">
        <f t="shared" si="0"/>
        <v>28</v>
      </c>
      <c r="I7" s="9">
        <f t="shared" si="1"/>
        <v>0.58333333333333337</v>
      </c>
      <c r="J7" s="37" t="s">
        <v>176</v>
      </c>
    </row>
    <row r="8" spans="1:10" ht="15" customHeight="1" x14ac:dyDescent="0.25">
      <c r="A8" s="25" t="s">
        <v>70</v>
      </c>
      <c r="B8" s="5" t="s">
        <v>192</v>
      </c>
      <c r="C8" s="33" t="s">
        <v>73</v>
      </c>
      <c r="D8" s="23" t="s">
        <v>228</v>
      </c>
      <c r="E8" s="26" t="s">
        <v>19</v>
      </c>
      <c r="F8" s="14">
        <v>9</v>
      </c>
      <c r="G8" s="14">
        <v>17</v>
      </c>
      <c r="H8" s="8">
        <f t="shared" si="0"/>
        <v>26</v>
      </c>
      <c r="I8" s="9">
        <f t="shared" si="1"/>
        <v>0.54166666666666663</v>
      </c>
      <c r="J8" s="37" t="s">
        <v>177</v>
      </c>
    </row>
    <row r="9" spans="1:10" ht="15" customHeight="1" x14ac:dyDescent="0.25">
      <c r="A9" s="25" t="s">
        <v>66</v>
      </c>
      <c r="B9" s="5" t="s">
        <v>188</v>
      </c>
      <c r="C9" s="33" t="s">
        <v>72</v>
      </c>
      <c r="D9" s="23" t="s">
        <v>228</v>
      </c>
      <c r="E9" s="26" t="s">
        <v>19</v>
      </c>
      <c r="F9" s="14">
        <v>9</v>
      </c>
      <c r="G9" s="14">
        <v>14</v>
      </c>
      <c r="H9" s="8">
        <f t="shared" si="0"/>
        <v>23</v>
      </c>
      <c r="I9" s="9">
        <f t="shared" si="1"/>
        <v>0.47916666666666669</v>
      </c>
      <c r="J9" s="37" t="s">
        <v>177</v>
      </c>
    </row>
    <row r="10" spans="1:10" ht="15" customHeight="1" x14ac:dyDescent="0.25">
      <c r="A10" s="26" t="s">
        <v>186</v>
      </c>
      <c r="B10" s="5" t="s">
        <v>198</v>
      </c>
      <c r="C10" s="33" t="s">
        <v>73</v>
      </c>
      <c r="D10" s="23" t="s">
        <v>228</v>
      </c>
      <c r="E10" s="26" t="s">
        <v>19</v>
      </c>
      <c r="F10" s="14">
        <v>11</v>
      </c>
      <c r="G10" s="14">
        <v>12</v>
      </c>
      <c r="H10" s="8">
        <f t="shared" si="0"/>
        <v>23</v>
      </c>
      <c r="I10" s="9">
        <f t="shared" si="1"/>
        <v>0.47916666666666669</v>
      </c>
      <c r="J10" s="37" t="s">
        <v>177</v>
      </c>
    </row>
    <row r="11" spans="1:10" ht="15" customHeight="1" x14ac:dyDescent="0.25">
      <c r="A11" s="27" t="s">
        <v>185</v>
      </c>
      <c r="B11" s="5" t="s">
        <v>197</v>
      </c>
      <c r="C11" s="27" t="s">
        <v>74</v>
      </c>
      <c r="D11" s="23" t="s">
        <v>228</v>
      </c>
      <c r="E11" s="27" t="s">
        <v>19</v>
      </c>
      <c r="F11" s="14">
        <v>7</v>
      </c>
      <c r="G11" s="14">
        <v>12</v>
      </c>
      <c r="H11" s="8">
        <f t="shared" si="0"/>
        <v>19</v>
      </c>
      <c r="I11" s="9">
        <f t="shared" si="1"/>
        <v>0.39583333333333331</v>
      </c>
      <c r="J11" s="37" t="s">
        <v>177</v>
      </c>
    </row>
    <row r="12" spans="1:10" ht="15" customHeight="1" x14ac:dyDescent="0.25">
      <c r="A12" s="25" t="s">
        <v>182</v>
      </c>
      <c r="B12" s="5" t="s">
        <v>194</v>
      </c>
      <c r="C12" s="25" t="s">
        <v>74</v>
      </c>
      <c r="D12" s="23" t="s">
        <v>228</v>
      </c>
      <c r="E12" s="25" t="s">
        <v>19</v>
      </c>
      <c r="F12" s="7">
        <v>6</v>
      </c>
      <c r="G12" s="7">
        <v>11</v>
      </c>
      <c r="H12" s="8">
        <f t="shared" si="0"/>
        <v>17</v>
      </c>
      <c r="I12" s="9">
        <f t="shared" si="1"/>
        <v>0.35416666666666669</v>
      </c>
      <c r="J12" s="37" t="s">
        <v>177</v>
      </c>
    </row>
    <row r="13" spans="1:10" ht="15" customHeight="1" x14ac:dyDescent="0.25">
      <c r="A13" s="25" t="s">
        <v>68</v>
      </c>
      <c r="B13" s="5" t="s">
        <v>190</v>
      </c>
      <c r="C13" s="25" t="s">
        <v>73</v>
      </c>
      <c r="D13" s="23" t="s">
        <v>228</v>
      </c>
      <c r="E13" s="25" t="s">
        <v>19</v>
      </c>
      <c r="F13" s="7">
        <v>7</v>
      </c>
      <c r="G13" s="7">
        <v>9</v>
      </c>
      <c r="H13" s="8">
        <f t="shared" si="0"/>
        <v>16</v>
      </c>
      <c r="I13" s="9">
        <f t="shared" si="1"/>
        <v>0.33333333333333331</v>
      </c>
      <c r="J13" s="37" t="s">
        <v>177</v>
      </c>
    </row>
    <row r="14" spans="1:10" ht="15" customHeight="1" x14ac:dyDescent="0.25">
      <c r="A14" s="25" t="s">
        <v>71</v>
      </c>
      <c r="B14" s="5" t="s">
        <v>193</v>
      </c>
      <c r="C14" s="33" t="s">
        <v>73</v>
      </c>
      <c r="D14" s="23" t="s">
        <v>228</v>
      </c>
      <c r="E14" s="26" t="s">
        <v>19</v>
      </c>
      <c r="F14" s="14">
        <v>3</v>
      </c>
      <c r="G14" s="14">
        <v>13</v>
      </c>
      <c r="H14" s="8">
        <f t="shared" si="0"/>
        <v>16</v>
      </c>
      <c r="I14" s="9">
        <f t="shared" si="1"/>
        <v>0.33333333333333331</v>
      </c>
      <c r="J14" s="37" t="s">
        <v>177</v>
      </c>
    </row>
    <row r="15" spans="1:10" ht="15" customHeight="1" x14ac:dyDescent="0.25">
      <c r="A15" s="27" t="s">
        <v>184</v>
      </c>
      <c r="B15" s="5" t="s">
        <v>196</v>
      </c>
      <c r="C15" s="33" t="s">
        <v>72</v>
      </c>
      <c r="D15" s="23" t="s">
        <v>228</v>
      </c>
      <c r="E15" s="26" t="s">
        <v>19</v>
      </c>
      <c r="F15" s="14">
        <v>6</v>
      </c>
      <c r="G15" s="14">
        <v>7</v>
      </c>
      <c r="H15" s="8">
        <f t="shared" si="0"/>
        <v>13</v>
      </c>
      <c r="I15" s="9">
        <f t="shared" si="1"/>
        <v>0.27083333333333331</v>
      </c>
      <c r="J15" s="37" t="s">
        <v>177</v>
      </c>
    </row>
    <row r="16" spans="1:1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</sheetData>
  <sortState ref="A4:J15">
    <sortCondition descending="1" ref="I4:I15"/>
  </sortState>
  <mergeCells count="2">
    <mergeCell ref="A1:J1"/>
    <mergeCell ref="A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90" zoomScaleNormal="90" workbookViewId="0">
      <selection activeCell="G20" sqref="G20"/>
    </sheetView>
  </sheetViews>
  <sheetFormatPr defaultRowHeight="15" x14ac:dyDescent="0.25"/>
  <cols>
    <col min="1" max="1" width="34.5703125" customWidth="1"/>
    <col min="2" max="2" width="8.42578125" bestFit="1" customWidth="1"/>
    <col min="4" max="4" width="38" customWidth="1"/>
    <col min="5" max="5" width="35.28515625" customWidth="1"/>
    <col min="6" max="6" width="25.7109375" customWidth="1"/>
    <col min="7" max="7" width="22.85546875" customWidth="1"/>
    <col min="10" max="10" width="12.85546875" bestFit="1" customWidth="1"/>
  </cols>
  <sheetData>
    <row r="1" spans="1:10" ht="22.5" x14ac:dyDescent="0.25">
      <c r="A1" s="38" t="s">
        <v>16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5.75" x14ac:dyDescent="0.25">
      <c r="A2" s="1" t="s">
        <v>17</v>
      </c>
      <c r="B2" s="1" t="s">
        <v>0</v>
      </c>
      <c r="C2" s="1" t="s">
        <v>1</v>
      </c>
      <c r="D2" s="1" t="s">
        <v>2</v>
      </c>
      <c r="E2" s="1" t="s">
        <v>3</v>
      </c>
      <c r="F2" s="2" t="s">
        <v>14</v>
      </c>
      <c r="G2" s="2" t="s">
        <v>15</v>
      </c>
      <c r="H2" s="1" t="s">
        <v>4</v>
      </c>
      <c r="I2" s="3" t="s">
        <v>5</v>
      </c>
      <c r="J2" s="1" t="s">
        <v>6</v>
      </c>
    </row>
    <row r="3" spans="1:10" ht="15.75" x14ac:dyDescent="0.25">
      <c r="A3" s="39" t="s">
        <v>10</v>
      </c>
      <c r="B3" s="40"/>
      <c r="C3" s="40"/>
      <c r="D3" s="40"/>
      <c r="E3" s="40"/>
      <c r="F3" s="40"/>
      <c r="G3" s="40"/>
      <c r="H3" s="40"/>
      <c r="I3" s="40"/>
      <c r="J3" s="41"/>
    </row>
    <row r="4" spans="1:10" ht="15" customHeight="1" x14ac:dyDescent="0.25">
      <c r="A4" s="42" t="s">
        <v>268</v>
      </c>
      <c r="B4" s="5" t="s">
        <v>200</v>
      </c>
      <c r="C4" s="25" t="s">
        <v>126</v>
      </c>
      <c r="D4" s="25" t="s">
        <v>228</v>
      </c>
      <c r="E4" s="4" t="s">
        <v>19</v>
      </c>
      <c r="F4" s="7">
        <v>12</v>
      </c>
      <c r="G4" s="7">
        <v>19</v>
      </c>
      <c r="H4" s="8">
        <f>SUM(F4:G4)</f>
        <v>31</v>
      </c>
      <c r="I4" s="9">
        <f>H4/60</f>
        <v>0.51666666666666672</v>
      </c>
      <c r="J4" s="37" t="s">
        <v>175</v>
      </c>
    </row>
    <row r="5" spans="1:10" ht="15" customHeight="1" x14ac:dyDescent="0.25">
      <c r="A5" s="25" t="s">
        <v>75</v>
      </c>
      <c r="B5" s="5" t="s">
        <v>199</v>
      </c>
      <c r="C5" s="25" t="s">
        <v>125</v>
      </c>
      <c r="D5" s="25" t="s">
        <v>228</v>
      </c>
      <c r="E5" s="4" t="s">
        <v>19</v>
      </c>
      <c r="F5" s="7">
        <v>11</v>
      </c>
      <c r="G5" s="7">
        <v>19</v>
      </c>
      <c r="H5" s="8">
        <f>SUM(F5:G5)</f>
        <v>30</v>
      </c>
      <c r="I5" s="9">
        <f>H5/60</f>
        <v>0.5</v>
      </c>
      <c r="J5" s="37" t="s">
        <v>176</v>
      </c>
    </row>
    <row r="6" spans="1:10" ht="15" customHeight="1" x14ac:dyDescent="0.25">
      <c r="A6" s="25" t="s">
        <v>76</v>
      </c>
      <c r="B6" s="5" t="s">
        <v>201</v>
      </c>
      <c r="C6" s="25" t="s">
        <v>126</v>
      </c>
      <c r="D6" s="25" t="s">
        <v>228</v>
      </c>
      <c r="E6" s="4" t="s">
        <v>19</v>
      </c>
      <c r="F6" s="7">
        <v>8</v>
      </c>
      <c r="G6" s="7">
        <v>9</v>
      </c>
      <c r="H6" s="8">
        <f>SUM(F6:G6)</f>
        <v>17</v>
      </c>
      <c r="I6" s="9">
        <f>H6/60</f>
        <v>0.28333333333333333</v>
      </c>
      <c r="J6" s="37" t="s">
        <v>177</v>
      </c>
    </row>
    <row r="7" spans="1:10" ht="15" customHeight="1" x14ac:dyDescent="0.25">
      <c r="A7" s="25" t="s">
        <v>77</v>
      </c>
      <c r="B7" s="5" t="s">
        <v>202</v>
      </c>
      <c r="C7" s="33" t="s">
        <v>126</v>
      </c>
      <c r="D7" s="25" t="s">
        <v>228</v>
      </c>
      <c r="E7" s="13" t="s">
        <v>19</v>
      </c>
      <c r="F7" s="14">
        <v>6</v>
      </c>
      <c r="G7" s="14">
        <v>11</v>
      </c>
      <c r="H7" s="8">
        <f>SUM(F7:G7)</f>
        <v>17</v>
      </c>
      <c r="I7" s="9">
        <f>H7/60</f>
        <v>0.28333333333333333</v>
      </c>
      <c r="J7" s="37" t="s">
        <v>177</v>
      </c>
    </row>
    <row r="8" spans="1:10" ht="15" customHeight="1" x14ac:dyDescent="0.25">
      <c r="A8" s="25" t="s">
        <v>80</v>
      </c>
      <c r="B8" s="5" t="s">
        <v>205</v>
      </c>
      <c r="C8" s="33" t="s">
        <v>126</v>
      </c>
      <c r="D8" s="25" t="s">
        <v>228</v>
      </c>
      <c r="E8" s="11" t="s">
        <v>19</v>
      </c>
      <c r="F8" s="14">
        <v>8</v>
      </c>
      <c r="G8" s="14">
        <v>9</v>
      </c>
      <c r="H8" s="8">
        <f>SUM(F8:G8)</f>
        <v>17</v>
      </c>
      <c r="I8" s="9">
        <f>H8/60</f>
        <v>0.28333333333333333</v>
      </c>
      <c r="J8" s="37" t="s">
        <v>177</v>
      </c>
    </row>
    <row r="9" spans="1:10" ht="15" customHeight="1" x14ac:dyDescent="0.25">
      <c r="A9" s="25" t="s">
        <v>81</v>
      </c>
      <c r="B9" s="5" t="s">
        <v>206</v>
      </c>
      <c r="C9" s="25" t="s">
        <v>126</v>
      </c>
      <c r="D9" s="25" t="s">
        <v>228</v>
      </c>
      <c r="E9" s="4" t="s">
        <v>19</v>
      </c>
      <c r="F9" s="7">
        <v>8</v>
      </c>
      <c r="G9" s="7">
        <v>9</v>
      </c>
      <c r="H9" s="8">
        <f>SUM(F9:G9)</f>
        <v>17</v>
      </c>
      <c r="I9" s="9">
        <f>H9/60</f>
        <v>0.28333333333333333</v>
      </c>
      <c r="J9" s="37" t="s">
        <v>177</v>
      </c>
    </row>
    <row r="10" spans="1:10" ht="15" customHeight="1" x14ac:dyDescent="0.25">
      <c r="A10" s="25" t="s">
        <v>78</v>
      </c>
      <c r="B10" s="5" t="s">
        <v>203</v>
      </c>
      <c r="C10" s="33" t="s">
        <v>126</v>
      </c>
      <c r="D10" s="25" t="s">
        <v>228</v>
      </c>
      <c r="E10" s="13" t="s">
        <v>19</v>
      </c>
      <c r="F10" s="14">
        <v>11</v>
      </c>
      <c r="G10" s="14">
        <v>2</v>
      </c>
      <c r="H10" s="8">
        <f>SUM(F10:G10)</f>
        <v>13</v>
      </c>
      <c r="I10" s="9">
        <f>H10/60</f>
        <v>0.21666666666666667</v>
      </c>
      <c r="J10" s="37" t="s">
        <v>177</v>
      </c>
    </row>
    <row r="11" spans="1:10" ht="15" customHeight="1" x14ac:dyDescent="0.25">
      <c r="A11" s="25" t="s">
        <v>79</v>
      </c>
      <c r="B11" s="5" t="s">
        <v>204</v>
      </c>
      <c r="C11" s="33" t="s">
        <v>126</v>
      </c>
      <c r="D11" s="25" t="s">
        <v>228</v>
      </c>
      <c r="E11" s="13" t="s">
        <v>19</v>
      </c>
      <c r="F11" s="14">
        <v>11</v>
      </c>
      <c r="G11" s="14">
        <v>0</v>
      </c>
      <c r="H11" s="8">
        <f>SUM(F11:G11)</f>
        <v>11</v>
      </c>
      <c r="I11" s="9">
        <f>H11/60</f>
        <v>0.18333333333333332</v>
      </c>
      <c r="J11" s="37" t="s">
        <v>177</v>
      </c>
    </row>
    <row r="12" spans="1:10" ht="15" customHeight="1" x14ac:dyDescent="0.25">
      <c r="A12" s="25" t="s">
        <v>213</v>
      </c>
      <c r="B12" s="5" t="s">
        <v>212</v>
      </c>
      <c r="C12" s="34" t="s">
        <v>125</v>
      </c>
      <c r="D12" s="25" t="s">
        <v>228</v>
      </c>
      <c r="E12" s="13" t="s">
        <v>19</v>
      </c>
      <c r="F12" s="14">
        <v>7</v>
      </c>
      <c r="G12" s="14">
        <v>4</v>
      </c>
      <c r="H12" s="8">
        <f>SUM(F12:G12)</f>
        <v>11</v>
      </c>
      <c r="I12" s="9">
        <f>H12/60</f>
        <v>0.18333333333333332</v>
      </c>
      <c r="J12" s="37" t="s">
        <v>177</v>
      </c>
    </row>
    <row r="13" spans="1:10" ht="15" customHeight="1" x14ac:dyDescent="0.25">
      <c r="A13" s="25" t="s">
        <v>83</v>
      </c>
      <c r="B13" s="5" t="s">
        <v>208</v>
      </c>
      <c r="C13" s="33" t="s">
        <v>127</v>
      </c>
      <c r="D13" s="25" t="s">
        <v>228</v>
      </c>
      <c r="E13" s="11" t="s">
        <v>19</v>
      </c>
      <c r="F13" s="14">
        <v>7</v>
      </c>
      <c r="G13" s="14">
        <v>3</v>
      </c>
      <c r="H13" s="8">
        <f>SUM(F13:G13)</f>
        <v>10</v>
      </c>
      <c r="I13" s="9">
        <f>H13/60</f>
        <v>0.16666666666666666</v>
      </c>
      <c r="J13" s="37" t="s">
        <v>177</v>
      </c>
    </row>
    <row r="14" spans="1:10" ht="15" customHeight="1" x14ac:dyDescent="0.25">
      <c r="A14" s="25" t="s">
        <v>86</v>
      </c>
      <c r="B14" s="5" t="s">
        <v>211</v>
      </c>
      <c r="C14" s="33" t="s">
        <v>125</v>
      </c>
      <c r="D14" s="25" t="s">
        <v>228</v>
      </c>
      <c r="E14" s="11" t="s">
        <v>19</v>
      </c>
      <c r="F14" s="14">
        <v>8</v>
      </c>
      <c r="G14" s="14">
        <v>2</v>
      </c>
      <c r="H14" s="8">
        <f>SUM(F14:G14)</f>
        <v>10</v>
      </c>
      <c r="I14" s="9">
        <f>H14/60</f>
        <v>0.16666666666666666</v>
      </c>
      <c r="J14" s="37" t="s">
        <v>177</v>
      </c>
    </row>
    <row r="15" spans="1:10" ht="15" customHeight="1" x14ac:dyDescent="0.25">
      <c r="A15" s="25" t="s">
        <v>84</v>
      </c>
      <c r="B15" s="5" t="s">
        <v>209</v>
      </c>
      <c r="C15" s="27" t="s">
        <v>126</v>
      </c>
      <c r="D15" s="25" t="s">
        <v>228</v>
      </c>
      <c r="E15" s="17" t="s">
        <v>19</v>
      </c>
      <c r="F15" s="14">
        <v>8</v>
      </c>
      <c r="G15" s="14">
        <v>0</v>
      </c>
      <c r="H15" s="8">
        <f>SUM(F15:G15)</f>
        <v>8</v>
      </c>
      <c r="I15" s="9">
        <f>H15/60</f>
        <v>0.13333333333333333</v>
      </c>
      <c r="J15" s="37" t="s">
        <v>177</v>
      </c>
    </row>
    <row r="16" spans="1:10" ht="15" customHeight="1" x14ac:dyDescent="0.25">
      <c r="A16" s="25" t="s">
        <v>85</v>
      </c>
      <c r="B16" s="5" t="s">
        <v>210</v>
      </c>
      <c r="C16" s="33" t="s">
        <v>126</v>
      </c>
      <c r="D16" s="25" t="s">
        <v>228</v>
      </c>
      <c r="E16" s="13" t="s">
        <v>19</v>
      </c>
      <c r="F16" s="14">
        <v>5</v>
      </c>
      <c r="G16" s="14">
        <v>1</v>
      </c>
      <c r="H16" s="8">
        <f>SUM(F16:G16)</f>
        <v>6</v>
      </c>
      <c r="I16" s="9">
        <f>H16/60</f>
        <v>0.1</v>
      </c>
      <c r="J16" s="37" t="s">
        <v>177</v>
      </c>
    </row>
    <row r="17" spans="1:10" ht="15" customHeight="1" x14ac:dyDescent="0.25">
      <c r="A17" s="25" t="s">
        <v>82</v>
      </c>
      <c r="B17" s="5" t="s">
        <v>207</v>
      </c>
      <c r="C17" s="33" t="s">
        <v>127</v>
      </c>
      <c r="D17" s="25" t="s">
        <v>228</v>
      </c>
      <c r="E17" s="13" t="s">
        <v>19</v>
      </c>
      <c r="F17" s="14">
        <v>5</v>
      </c>
      <c r="G17" s="14">
        <v>0</v>
      </c>
      <c r="H17" s="8">
        <f>SUM(F17:G17)</f>
        <v>5</v>
      </c>
      <c r="I17" s="9">
        <f>H17/60</f>
        <v>8.3333333333333329E-2</v>
      </c>
      <c r="J17" s="37" t="s">
        <v>177</v>
      </c>
    </row>
    <row r="18" spans="1:10" ht="15" customHeight="1" x14ac:dyDescent="0.25"/>
    <row r="19" spans="1:10" ht="15" customHeight="1" x14ac:dyDescent="0.25"/>
    <row r="20" spans="1:10" ht="15" customHeight="1" x14ac:dyDescent="0.25"/>
    <row r="21" spans="1:10" ht="15" customHeight="1" x14ac:dyDescent="0.25"/>
    <row r="22" spans="1:10" ht="15" customHeight="1" x14ac:dyDescent="0.25"/>
    <row r="23" spans="1:10" ht="15" customHeight="1" x14ac:dyDescent="0.25"/>
    <row r="24" spans="1:10" ht="15" customHeight="1" x14ac:dyDescent="0.25"/>
    <row r="25" spans="1:10" ht="15" customHeight="1" x14ac:dyDescent="0.25"/>
    <row r="26" spans="1:10" ht="15" customHeight="1" x14ac:dyDescent="0.25"/>
    <row r="27" spans="1:10" ht="15" customHeight="1" x14ac:dyDescent="0.25"/>
    <row r="28" spans="1:10" ht="15" customHeight="1" x14ac:dyDescent="0.25"/>
    <row r="29" spans="1:10" ht="15" customHeight="1" x14ac:dyDescent="0.25"/>
    <row r="30" spans="1:10" ht="15" customHeight="1" x14ac:dyDescent="0.25"/>
    <row r="31" spans="1:10" ht="15" customHeight="1" x14ac:dyDescent="0.25"/>
    <row r="32" spans="1:10" ht="15" customHeight="1" x14ac:dyDescent="0.25"/>
  </sheetData>
  <sortState ref="A4:J17">
    <sortCondition descending="1" ref="I4:I17"/>
  </sortState>
  <mergeCells count="2">
    <mergeCell ref="A1:J1"/>
    <mergeCell ref="A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90" zoomScaleNormal="90" workbookViewId="0">
      <selection activeCell="D4" sqref="D4"/>
    </sheetView>
  </sheetViews>
  <sheetFormatPr defaultRowHeight="15" x14ac:dyDescent="0.25"/>
  <cols>
    <col min="1" max="1" width="47.140625" customWidth="1"/>
    <col min="2" max="2" width="8.42578125" bestFit="1" customWidth="1"/>
    <col min="4" max="4" width="38.5703125" customWidth="1"/>
    <col min="5" max="5" width="34.7109375" customWidth="1"/>
    <col min="6" max="6" width="26.42578125" customWidth="1"/>
    <col min="7" max="7" width="21.42578125" customWidth="1"/>
    <col min="10" max="10" width="12.85546875" bestFit="1" customWidth="1"/>
  </cols>
  <sheetData>
    <row r="1" spans="1:10" ht="22.5" x14ac:dyDescent="0.25">
      <c r="A1" s="38" t="s">
        <v>16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5.75" x14ac:dyDescent="0.25">
      <c r="A2" s="1" t="s">
        <v>17</v>
      </c>
      <c r="B2" s="1" t="s">
        <v>0</v>
      </c>
      <c r="C2" s="1" t="s">
        <v>1</v>
      </c>
      <c r="D2" s="1" t="s">
        <v>2</v>
      </c>
      <c r="E2" s="1" t="s">
        <v>3</v>
      </c>
      <c r="F2" s="2" t="s">
        <v>14</v>
      </c>
      <c r="G2" s="2" t="s">
        <v>15</v>
      </c>
      <c r="H2" s="1" t="s">
        <v>4</v>
      </c>
      <c r="I2" s="3" t="s">
        <v>5</v>
      </c>
      <c r="J2" s="1" t="s">
        <v>6</v>
      </c>
    </row>
    <row r="3" spans="1:10" ht="15.75" x14ac:dyDescent="0.25">
      <c r="A3" s="39" t="s">
        <v>11</v>
      </c>
      <c r="B3" s="40"/>
      <c r="C3" s="40"/>
      <c r="D3" s="40"/>
      <c r="E3" s="40"/>
      <c r="F3" s="40"/>
      <c r="G3" s="40"/>
      <c r="H3" s="40"/>
      <c r="I3" s="40"/>
      <c r="J3" s="41"/>
    </row>
    <row r="4" spans="1:10" ht="15" customHeight="1" x14ac:dyDescent="0.25">
      <c r="A4" s="27" t="s">
        <v>110</v>
      </c>
      <c r="B4" s="5" t="s">
        <v>215</v>
      </c>
      <c r="C4" s="33" t="s">
        <v>123</v>
      </c>
      <c r="D4" s="25" t="s">
        <v>228</v>
      </c>
      <c r="E4" s="26" t="s">
        <v>19</v>
      </c>
      <c r="F4" s="14">
        <v>22</v>
      </c>
      <c r="G4" s="14">
        <v>31</v>
      </c>
      <c r="H4" s="8">
        <f t="shared" ref="H4:H17" si="0">SUM(F4:G4)</f>
        <v>53</v>
      </c>
      <c r="I4" s="9">
        <f t="shared" ref="I4:I17" si="1">H4/70</f>
        <v>0.75714285714285712</v>
      </c>
      <c r="J4" s="37" t="s">
        <v>175</v>
      </c>
    </row>
    <row r="5" spans="1:10" ht="15" customHeight="1" x14ac:dyDescent="0.25">
      <c r="A5" s="27" t="s">
        <v>115</v>
      </c>
      <c r="B5" s="5" t="s">
        <v>220</v>
      </c>
      <c r="C5" s="33" t="s">
        <v>124</v>
      </c>
      <c r="D5" s="25" t="s">
        <v>228</v>
      </c>
      <c r="E5" s="26" t="s">
        <v>19</v>
      </c>
      <c r="F5" s="14">
        <v>18</v>
      </c>
      <c r="G5" s="14">
        <v>22</v>
      </c>
      <c r="H5" s="8">
        <f t="shared" si="0"/>
        <v>40</v>
      </c>
      <c r="I5" s="9">
        <f t="shared" si="1"/>
        <v>0.5714285714285714</v>
      </c>
      <c r="J5" s="37" t="s">
        <v>176</v>
      </c>
    </row>
    <row r="6" spans="1:10" ht="15" customHeight="1" x14ac:dyDescent="0.25">
      <c r="A6" s="27" t="s">
        <v>118</v>
      </c>
      <c r="B6" s="5" t="s">
        <v>223</v>
      </c>
      <c r="C6" s="33" t="s">
        <v>121</v>
      </c>
      <c r="D6" s="25" t="s">
        <v>228</v>
      </c>
      <c r="E6" s="26" t="s">
        <v>19</v>
      </c>
      <c r="F6" s="14">
        <v>19</v>
      </c>
      <c r="G6" s="14">
        <v>17</v>
      </c>
      <c r="H6" s="8">
        <f t="shared" si="0"/>
        <v>36</v>
      </c>
      <c r="I6" s="9">
        <f t="shared" si="1"/>
        <v>0.51428571428571423</v>
      </c>
      <c r="J6" s="37" t="s">
        <v>176</v>
      </c>
    </row>
    <row r="7" spans="1:10" ht="15" customHeight="1" x14ac:dyDescent="0.25">
      <c r="A7" s="27" t="s">
        <v>109</v>
      </c>
      <c r="B7" s="5" t="s">
        <v>214</v>
      </c>
      <c r="C7" s="25" t="s">
        <v>123</v>
      </c>
      <c r="D7" s="25" t="s">
        <v>228</v>
      </c>
      <c r="E7" s="25" t="s">
        <v>19</v>
      </c>
      <c r="F7" s="7">
        <v>12</v>
      </c>
      <c r="G7" s="7">
        <v>23</v>
      </c>
      <c r="H7" s="8">
        <f t="shared" si="0"/>
        <v>35</v>
      </c>
      <c r="I7" s="9">
        <f t="shared" si="1"/>
        <v>0.5</v>
      </c>
      <c r="J7" s="37" t="s">
        <v>177</v>
      </c>
    </row>
    <row r="8" spans="1:10" ht="15" customHeight="1" x14ac:dyDescent="0.25">
      <c r="A8" s="27" t="s">
        <v>120</v>
      </c>
      <c r="B8" s="5" t="s">
        <v>225</v>
      </c>
      <c r="C8" s="34" t="s">
        <v>121</v>
      </c>
      <c r="D8" s="25" t="s">
        <v>228</v>
      </c>
      <c r="E8" s="26" t="s">
        <v>19</v>
      </c>
      <c r="F8" s="14">
        <v>19</v>
      </c>
      <c r="G8" s="14">
        <v>16</v>
      </c>
      <c r="H8" s="8">
        <f t="shared" si="0"/>
        <v>35</v>
      </c>
      <c r="I8" s="9">
        <f t="shared" si="1"/>
        <v>0.5</v>
      </c>
      <c r="J8" s="37" t="s">
        <v>177</v>
      </c>
    </row>
    <row r="9" spans="1:10" ht="15" customHeight="1" x14ac:dyDescent="0.25">
      <c r="A9" s="27" t="s">
        <v>119</v>
      </c>
      <c r="B9" s="5" t="s">
        <v>224</v>
      </c>
      <c r="C9" s="33" t="s">
        <v>121</v>
      </c>
      <c r="D9" s="25" t="s">
        <v>228</v>
      </c>
      <c r="E9" s="26" t="s">
        <v>19</v>
      </c>
      <c r="F9" s="14">
        <v>19</v>
      </c>
      <c r="G9" s="14">
        <v>12</v>
      </c>
      <c r="H9" s="8">
        <f t="shared" si="0"/>
        <v>31</v>
      </c>
      <c r="I9" s="9">
        <f t="shared" si="1"/>
        <v>0.44285714285714284</v>
      </c>
      <c r="J9" s="37" t="s">
        <v>177</v>
      </c>
    </row>
    <row r="10" spans="1:10" ht="15" customHeight="1" x14ac:dyDescent="0.25">
      <c r="A10" s="27" t="s">
        <v>111</v>
      </c>
      <c r="B10" s="5" t="s">
        <v>216</v>
      </c>
      <c r="C10" s="25" t="s">
        <v>123</v>
      </c>
      <c r="D10" s="25" t="s">
        <v>228</v>
      </c>
      <c r="E10" s="25" t="s">
        <v>19</v>
      </c>
      <c r="F10" s="7">
        <v>10</v>
      </c>
      <c r="G10" s="7">
        <v>19</v>
      </c>
      <c r="H10" s="8">
        <f t="shared" si="0"/>
        <v>29</v>
      </c>
      <c r="I10" s="9">
        <f t="shared" si="1"/>
        <v>0.41428571428571431</v>
      </c>
      <c r="J10" s="37" t="s">
        <v>177</v>
      </c>
    </row>
    <row r="11" spans="1:10" ht="15" customHeight="1" x14ac:dyDescent="0.25">
      <c r="A11" s="27" t="s">
        <v>122</v>
      </c>
      <c r="B11" s="5" t="s">
        <v>227</v>
      </c>
      <c r="C11" s="27" t="s">
        <v>121</v>
      </c>
      <c r="D11" s="25" t="s">
        <v>228</v>
      </c>
      <c r="E11" s="27" t="s">
        <v>19</v>
      </c>
      <c r="F11" s="14">
        <v>11</v>
      </c>
      <c r="G11" s="14">
        <v>18</v>
      </c>
      <c r="H11" s="8">
        <f t="shared" si="0"/>
        <v>29</v>
      </c>
      <c r="I11" s="9">
        <f t="shared" si="1"/>
        <v>0.41428571428571431</v>
      </c>
      <c r="J11" s="37" t="s">
        <v>177</v>
      </c>
    </row>
    <row r="12" spans="1:10" ht="15" customHeight="1" x14ac:dyDescent="0.25">
      <c r="A12" s="27" t="s">
        <v>229</v>
      </c>
      <c r="B12" s="5" t="s">
        <v>226</v>
      </c>
      <c r="C12" s="34" t="s">
        <v>121</v>
      </c>
      <c r="D12" s="25" t="s">
        <v>228</v>
      </c>
      <c r="E12" s="26" t="s">
        <v>19</v>
      </c>
      <c r="F12" s="14">
        <v>12</v>
      </c>
      <c r="G12" s="14">
        <v>10</v>
      </c>
      <c r="H12" s="8">
        <f t="shared" si="0"/>
        <v>22</v>
      </c>
      <c r="I12" s="9">
        <f t="shared" si="1"/>
        <v>0.31428571428571428</v>
      </c>
      <c r="J12" s="37" t="s">
        <v>177</v>
      </c>
    </row>
    <row r="13" spans="1:10" ht="15" customHeight="1" x14ac:dyDescent="0.25">
      <c r="A13" s="27" t="s">
        <v>116</v>
      </c>
      <c r="B13" s="5" t="s">
        <v>221</v>
      </c>
      <c r="C13" s="33" t="s">
        <v>124</v>
      </c>
      <c r="D13" s="25" t="s">
        <v>228</v>
      </c>
      <c r="E13" s="26" t="s">
        <v>19</v>
      </c>
      <c r="F13" s="14">
        <v>13</v>
      </c>
      <c r="G13" s="14">
        <v>7</v>
      </c>
      <c r="H13" s="8">
        <f t="shared" si="0"/>
        <v>20</v>
      </c>
      <c r="I13" s="9">
        <f t="shared" si="1"/>
        <v>0.2857142857142857</v>
      </c>
      <c r="J13" s="37" t="s">
        <v>177</v>
      </c>
    </row>
    <row r="14" spans="1:10" ht="15" customHeight="1" x14ac:dyDescent="0.25">
      <c r="A14" s="27" t="s">
        <v>117</v>
      </c>
      <c r="B14" s="5" t="s">
        <v>222</v>
      </c>
      <c r="C14" s="27" t="s">
        <v>121</v>
      </c>
      <c r="D14" s="25" t="s">
        <v>228</v>
      </c>
      <c r="E14" s="27" t="s">
        <v>19</v>
      </c>
      <c r="F14" s="14">
        <v>9</v>
      </c>
      <c r="G14" s="14">
        <v>11</v>
      </c>
      <c r="H14" s="8">
        <f t="shared" si="0"/>
        <v>20</v>
      </c>
      <c r="I14" s="9">
        <f t="shared" si="1"/>
        <v>0.2857142857142857</v>
      </c>
      <c r="J14" s="37" t="s">
        <v>177</v>
      </c>
    </row>
    <row r="15" spans="1:10" ht="15" customHeight="1" x14ac:dyDescent="0.25">
      <c r="A15" s="27" t="s">
        <v>114</v>
      </c>
      <c r="B15" s="5" t="s">
        <v>219</v>
      </c>
      <c r="C15" s="25" t="s">
        <v>124</v>
      </c>
      <c r="D15" s="25" t="s">
        <v>228</v>
      </c>
      <c r="E15" s="25" t="s">
        <v>19</v>
      </c>
      <c r="F15" s="7">
        <v>12</v>
      </c>
      <c r="G15" s="7">
        <v>4</v>
      </c>
      <c r="H15" s="8">
        <f t="shared" si="0"/>
        <v>16</v>
      </c>
      <c r="I15" s="9">
        <f t="shared" si="1"/>
        <v>0.22857142857142856</v>
      </c>
      <c r="J15" s="37" t="s">
        <v>177</v>
      </c>
    </row>
    <row r="16" spans="1:10" ht="15" customHeight="1" x14ac:dyDescent="0.25">
      <c r="A16" s="27" t="s">
        <v>113</v>
      </c>
      <c r="B16" s="5" t="s">
        <v>218</v>
      </c>
      <c r="C16" s="33" t="s">
        <v>124</v>
      </c>
      <c r="D16" s="25" t="s">
        <v>228</v>
      </c>
      <c r="E16" s="26" t="s">
        <v>19</v>
      </c>
      <c r="F16" s="14">
        <v>2</v>
      </c>
      <c r="G16" s="14">
        <v>10</v>
      </c>
      <c r="H16" s="8">
        <f t="shared" si="0"/>
        <v>12</v>
      </c>
      <c r="I16" s="9">
        <f t="shared" si="1"/>
        <v>0.17142857142857143</v>
      </c>
      <c r="J16" s="37" t="s">
        <v>177</v>
      </c>
    </row>
    <row r="17" spans="1:10" ht="15" customHeight="1" x14ac:dyDescent="0.25">
      <c r="A17" s="27" t="s">
        <v>112</v>
      </c>
      <c r="B17" s="5" t="s">
        <v>217</v>
      </c>
      <c r="C17" s="33" t="s">
        <v>124</v>
      </c>
      <c r="D17" s="25" t="s">
        <v>228</v>
      </c>
      <c r="E17" s="26" t="s">
        <v>19</v>
      </c>
      <c r="F17" s="14">
        <v>6</v>
      </c>
      <c r="G17" s="14">
        <v>0</v>
      </c>
      <c r="H17" s="8">
        <f t="shared" si="0"/>
        <v>6</v>
      </c>
      <c r="I17" s="9">
        <f t="shared" si="1"/>
        <v>8.5714285714285715E-2</v>
      </c>
      <c r="J17" s="37" t="s">
        <v>177</v>
      </c>
    </row>
    <row r="18" spans="1:10" ht="15" customHeight="1" x14ac:dyDescent="0.25"/>
    <row r="19" spans="1:10" ht="15" customHeight="1" x14ac:dyDescent="0.25"/>
    <row r="20" spans="1:10" ht="15" customHeight="1" x14ac:dyDescent="0.25"/>
    <row r="21" spans="1:10" ht="15" customHeight="1" x14ac:dyDescent="0.25"/>
    <row r="22" spans="1:10" ht="15" customHeight="1" x14ac:dyDescent="0.25"/>
    <row r="23" spans="1:10" ht="15" customHeight="1" x14ac:dyDescent="0.25"/>
    <row r="24" spans="1:10" ht="15" customHeight="1" x14ac:dyDescent="0.25"/>
    <row r="25" spans="1:10" ht="15" customHeight="1" x14ac:dyDescent="0.25"/>
    <row r="26" spans="1:10" ht="15" customHeight="1" x14ac:dyDescent="0.25"/>
    <row r="27" spans="1:10" ht="15" customHeight="1" x14ac:dyDescent="0.25"/>
    <row r="28" spans="1:10" ht="15" customHeight="1" x14ac:dyDescent="0.25"/>
  </sheetData>
  <sortState ref="A4:I17">
    <sortCondition descending="1" ref="I4:I17"/>
  </sortState>
  <mergeCells count="2">
    <mergeCell ref="A1:J1"/>
    <mergeCell ref="A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="90" zoomScaleNormal="90" workbookViewId="0">
      <selection activeCell="C33" sqref="C33"/>
    </sheetView>
  </sheetViews>
  <sheetFormatPr defaultRowHeight="15" x14ac:dyDescent="0.25"/>
  <cols>
    <col min="1" max="1" width="45.85546875" customWidth="1"/>
    <col min="2" max="2" width="8.42578125" bestFit="1" customWidth="1"/>
    <col min="4" max="4" width="38.28515625" customWidth="1"/>
    <col min="5" max="5" width="37" customWidth="1"/>
    <col min="6" max="6" width="22" customWidth="1"/>
    <col min="7" max="7" width="21.42578125" customWidth="1"/>
    <col min="10" max="10" width="12.85546875" bestFit="1" customWidth="1"/>
  </cols>
  <sheetData>
    <row r="1" spans="1:10" ht="22.5" x14ac:dyDescent="0.25">
      <c r="A1" s="38" t="s">
        <v>16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5.75" x14ac:dyDescent="0.25">
      <c r="A2" s="1" t="s">
        <v>17</v>
      </c>
      <c r="B2" s="1" t="s">
        <v>0</v>
      </c>
      <c r="C2" s="1" t="s">
        <v>1</v>
      </c>
      <c r="D2" s="1" t="s">
        <v>2</v>
      </c>
      <c r="E2" s="1" t="s">
        <v>3</v>
      </c>
      <c r="F2" s="2" t="s">
        <v>14</v>
      </c>
      <c r="G2" s="2" t="s">
        <v>15</v>
      </c>
      <c r="H2" s="1" t="s">
        <v>4</v>
      </c>
      <c r="I2" s="3" t="s">
        <v>5</v>
      </c>
      <c r="J2" s="1" t="s">
        <v>6</v>
      </c>
    </row>
    <row r="3" spans="1:10" ht="15.75" x14ac:dyDescent="0.25">
      <c r="A3" s="39" t="s">
        <v>12</v>
      </c>
      <c r="B3" s="40"/>
      <c r="C3" s="40"/>
      <c r="D3" s="40"/>
      <c r="E3" s="40"/>
      <c r="F3" s="40"/>
      <c r="G3" s="40"/>
      <c r="H3" s="40"/>
      <c r="I3" s="40"/>
      <c r="J3" s="41"/>
    </row>
    <row r="4" spans="1:10" ht="15" customHeight="1" x14ac:dyDescent="0.25">
      <c r="A4" s="25" t="s">
        <v>252</v>
      </c>
      <c r="B4" s="5" t="s">
        <v>232</v>
      </c>
      <c r="C4" s="6">
        <v>10</v>
      </c>
      <c r="D4" s="25" t="s">
        <v>228</v>
      </c>
      <c r="E4" s="25" t="s">
        <v>19</v>
      </c>
      <c r="F4" s="7">
        <v>10</v>
      </c>
      <c r="G4" s="7">
        <v>21</v>
      </c>
      <c r="H4" s="8">
        <f t="shared" ref="H4:H24" si="0">SUM(F4:G4)</f>
        <v>31</v>
      </c>
      <c r="I4" s="9">
        <f t="shared" ref="I4:I24" si="1">H4/60</f>
        <v>0.51666666666666672</v>
      </c>
      <c r="J4" s="10" t="s">
        <v>175</v>
      </c>
    </row>
    <row r="5" spans="1:10" ht="15" customHeight="1" x14ac:dyDescent="0.25">
      <c r="A5" s="25" t="s">
        <v>253</v>
      </c>
      <c r="B5" s="5" t="s">
        <v>233</v>
      </c>
      <c r="C5" s="6">
        <v>10</v>
      </c>
      <c r="D5" s="25" t="s">
        <v>228</v>
      </c>
      <c r="E5" s="25" t="s">
        <v>19</v>
      </c>
      <c r="F5" s="7">
        <v>8</v>
      </c>
      <c r="G5" s="7">
        <v>13</v>
      </c>
      <c r="H5" s="8">
        <f t="shared" si="0"/>
        <v>21</v>
      </c>
      <c r="I5" s="9">
        <f t="shared" si="1"/>
        <v>0.35</v>
      </c>
      <c r="J5" s="10" t="s">
        <v>177</v>
      </c>
    </row>
    <row r="6" spans="1:10" ht="15" customHeight="1" x14ac:dyDescent="0.25">
      <c r="A6" s="26" t="s">
        <v>254</v>
      </c>
      <c r="B6" s="5" t="s">
        <v>235</v>
      </c>
      <c r="C6" s="12">
        <v>10</v>
      </c>
      <c r="D6" s="25" t="s">
        <v>228</v>
      </c>
      <c r="E6" s="26" t="s">
        <v>19</v>
      </c>
      <c r="F6" s="14">
        <v>9</v>
      </c>
      <c r="G6" s="14">
        <v>12</v>
      </c>
      <c r="H6" s="8">
        <f t="shared" si="0"/>
        <v>21</v>
      </c>
      <c r="I6" s="9">
        <f t="shared" si="1"/>
        <v>0.35</v>
      </c>
      <c r="J6" s="10" t="s">
        <v>177</v>
      </c>
    </row>
    <row r="7" spans="1:10" ht="15" customHeight="1" x14ac:dyDescent="0.25">
      <c r="A7" s="26" t="s">
        <v>88</v>
      </c>
      <c r="B7" s="5" t="s">
        <v>234</v>
      </c>
      <c r="C7" s="12">
        <v>10</v>
      </c>
      <c r="D7" s="25" t="s">
        <v>228</v>
      </c>
      <c r="E7" s="26" t="s">
        <v>19</v>
      </c>
      <c r="F7" s="14">
        <v>8</v>
      </c>
      <c r="G7" s="14">
        <v>11</v>
      </c>
      <c r="H7" s="8">
        <f t="shared" si="0"/>
        <v>19</v>
      </c>
      <c r="I7" s="9">
        <f t="shared" si="1"/>
        <v>0.31666666666666665</v>
      </c>
      <c r="J7" s="10" t="s">
        <v>177</v>
      </c>
    </row>
    <row r="8" spans="1:10" ht="15" customHeight="1" x14ac:dyDescent="0.25">
      <c r="A8" s="27" t="s">
        <v>93</v>
      </c>
      <c r="B8" s="5" t="s">
        <v>243</v>
      </c>
      <c r="C8" s="12">
        <v>10</v>
      </c>
      <c r="D8" s="25" t="s">
        <v>228</v>
      </c>
      <c r="E8" s="26" t="s">
        <v>19</v>
      </c>
      <c r="F8" s="14">
        <v>8</v>
      </c>
      <c r="G8" s="14">
        <v>9</v>
      </c>
      <c r="H8" s="8">
        <f t="shared" si="0"/>
        <v>17</v>
      </c>
      <c r="I8" s="9">
        <f t="shared" si="1"/>
        <v>0.28333333333333333</v>
      </c>
      <c r="J8" s="10" t="s">
        <v>177</v>
      </c>
    </row>
    <row r="9" spans="1:10" ht="15" customHeight="1" x14ac:dyDescent="0.25">
      <c r="A9" s="26" t="s">
        <v>87</v>
      </c>
      <c r="B9" s="5" t="s">
        <v>231</v>
      </c>
      <c r="C9" s="12">
        <v>10</v>
      </c>
      <c r="D9" s="25" t="s">
        <v>228</v>
      </c>
      <c r="E9" s="26" t="s">
        <v>19</v>
      </c>
      <c r="F9" s="14">
        <v>9</v>
      </c>
      <c r="G9" s="14">
        <v>6</v>
      </c>
      <c r="H9" s="8">
        <f t="shared" si="0"/>
        <v>15</v>
      </c>
      <c r="I9" s="9">
        <f t="shared" si="1"/>
        <v>0.25</v>
      </c>
      <c r="J9" s="10" t="s">
        <v>177</v>
      </c>
    </row>
    <row r="10" spans="1:10" ht="15" customHeight="1" x14ac:dyDescent="0.25">
      <c r="A10" s="25" t="s">
        <v>251</v>
      </c>
      <c r="B10" s="5" t="s">
        <v>230</v>
      </c>
      <c r="C10" s="6">
        <v>10</v>
      </c>
      <c r="D10" s="25" t="s">
        <v>228</v>
      </c>
      <c r="E10" s="25" t="s">
        <v>19</v>
      </c>
      <c r="F10" s="7">
        <v>7</v>
      </c>
      <c r="G10" s="7">
        <v>7</v>
      </c>
      <c r="H10" s="8">
        <f t="shared" si="0"/>
        <v>14</v>
      </c>
      <c r="I10" s="9">
        <f t="shared" si="1"/>
        <v>0.23333333333333334</v>
      </c>
      <c r="J10" s="10" t="s">
        <v>177</v>
      </c>
    </row>
    <row r="11" spans="1:10" ht="15" customHeight="1" x14ac:dyDescent="0.25">
      <c r="A11" s="27" t="s">
        <v>256</v>
      </c>
      <c r="B11" s="5" t="s">
        <v>237</v>
      </c>
      <c r="C11" s="12">
        <v>10</v>
      </c>
      <c r="D11" s="25" t="s">
        <v>228</v>
      </c>
      <c r="E11" s="26" t="s">
        <v>19</v>
      </c>
      <c r="F11" s="14">
        <v>10</v>
      </c>
      <c r="G11" s="14">
        <v>3</v>
      </c>
      <c r="H11" s="8">
        <f t="shared" si="0"/>
        <v>13</v>
      </c>
      <c r="I11" s="9">
        <f t="shared" si="1"/>
        <v>0.21666666666666667</v>
      </c>
      <c r="J11" s="10" t="s">
        <v>177</v>
      </c>
    </row>
    <row r="12" spans="1:10" ht="15" customHeight="1" x14ac:dyDescent="0.25">
      <c r="A12" s="27" t="s">
        <v>91</v>
      </c>
      <c r="B12" s="5" t="s">
        <v>240</v>
      </c>
      <c r="C12" s="12">
        <v>10</v>
      </c>
      <c r="D12" s="25" t="s">
        <v>228</v>
      </c>
      <c r="E12" s="26" t="s">
        <v>19</v>
      </c>
      <c r="F12" s="14">
        <v>11</v>
      </c>
      <c r="G12" s="14">
        <v>2</v>
      </c>
      <c r="H12" s="8">
        <f t="shared" si="0"/>
        <v>13</v>
      </c>
      <c r="I12" s="9">
        <f t="shared" si="1"/>
        <v>0.21666666666666667</v>
      </c>
      <c r="J12" s="10" t="s">
        <v>177</v>
      </c>
    </row>
    <row r="13" spans="1:10" ht="15" customHeight="1" x14ac:dyDescent="0.25">
      <c r="A13" s="26" t="s">
        <v>96</v>
      </c>
      <c r="B13" s="5" t="s">
        <v>246</v>
      </c>
      <c r="C13" s="19">
        <v>10</v>
      </c>
      <c r="D13" s="25" t="s">
        <v>228</v>
      </c>
      <c r="E13" s="26" t="s">
        <v>19</v>
      </c>
      <c r="F13" s="14">
        <v>9</v>
      </c>
      <c r="G13" s="14">
        <v>4</v>
      </c>
      <c r="H13" s="8">
        <f t="shared" si="0"/>
        <v>13</v>
      </c>
      <c r="I13" s="9">
        <f t="shared" si="1"/>
        <v>0.21666666666666667</v>
      </c>
      <c r="J13" s="10" t="s">
        <v>177</v>
      </c>
    </row>
    <row r="14" spans="1:10" ht="15" customHeight="1" x14ac:dyDescent="0.25">
      <c r="A14" s="27" t="s">
        <v>99</v>
      </c>
      <c r="B14" s="5" t="s">
        <v>249</v>
      </c>
      <c r="C14" s="16">
        <v>10</v>
      </c>
      <c r="D14" s="25" t="s">
        <v>228</v>
      </c>
      <c r="E14" s="27" t="s">
        <v>19</v>
      </c>
      <c r="F14" s="14">
        <v>9</v>
      </c>
      <c r="G14" s="14">
        <v>4</v>
      </c>
      <c r="H14" s="8">
        <f t="shared" si="0"/>
        <v>13</v>
      </c>
      <c r="I14" s="9">
        <f t="shared" si="1"/>
        <v>0.21666666666666667</v>
      </c>
      <c r="J14" s="10" t="s">
        <v>177</v>
      </c>
    </row>
    <row r="15" spans="1:10" ht="15" customHeight="1" x14ac:dyDescent="0.25">
      <c r="A15" s="26" t="s">
        <v>90</v>
      </c>
      <c r="B15" s="5" t="s">
        <v>239</v>
      </c>
      <c r="C15" s="12">
        <v>10</v>
      </c>
      <c r="D15" s="25" t="s">
        <v>228</v>
      </c>
      <c r="E15" s="26" t="s">
        <v>19</v>
      </c>
      <c r="F15" s="14">
        <v>8</v>
      </c>
      <c r="G15" s="14">
        <v>4</v>
      </c>
      <c r="H15" s="8">
        <f t="shared" si="0"/>
        <v>12</v>
      </c>
      <c r="I15" s="9">
        <f t="shared" si="1"/>
        <v>0.2</v>
      </c>
      <c r="J15" s="10" t="s">
        <v>177</v>
      </c>
    </row>
    <row r="16" spans="1:10" ht="15" customHeight="1" x14ac:dyDescent="0.25">
      <c r="A16" s="27" t="s">
        <v>257</v>
      </c>
      <c r="B16" s="5" t="s">
        <v>241</v>
      </c>
      <c r="C16" s="16">
        <v>10</v>
      </c>
      <c r="D16" s="25" t="s">
        <v>228</v>
      </c>
      <c r="E16" s="27" t="s">
        <v>19</v>
      </c>
      <c r="F16" s="14">
        <v>8</v>
      </c>
      <c r="G16" s="14">
        <v>3</v>
      </c>
      <c r="H16" s="8">
        <f t="shared" si="0"/>
        <v>11</v>
      </c>
      <c r="I16" s="9">
        <f t="shared" si="1"/>
        <v>0.18333333333333332</v>
      </c>
      <c r="J16" s="10" t="s">
        <v>177</v>
      </c>
    </row>
    <row r="17" spans="1:10" ht="15" customHeight="1" x14ac:dyDescent="0.25">
      <c r="A17" s="25" t="s">
        <v>94</v>
      </c>
      <c r="B17" s="5" t="s">
        <v>244</v>
      </c>
      <c r="C17" s="19">
        <v>10</v>
      </c>
      <c r="D17" s="25" t="s">
        <v>228</v>
      </c>
      <c r="E17" s="26" t="s">
        <v>19</v>
      </c>
      <c r="F17" s="14">
        <v>8</v>
      </c>
      <c r="G17" s="14">
        <v>3</v>
      </c>
      <c r="H17" s="8">
        <f t="shared" si="0"/>
        <v>11</v>
      </c>
      <c r="I17" s="9">
        <f t="shared" si="1"/>
        <v>0.18333333333333332</v>
      </c>
      <c r="J17" s="10" t="s">
        <v>177</v>
      </c>
    </row>
    <row r="18" spans="1:10" ht="15" customHeight="1" x14ac:dyDescent="0.25">
      <c r="A18" s="26" t="s">
        <v>255</v>
      </c>
      <c r="B18" s="5" t="s">
        <v>236</v>
      </c>
      <c r="C18" s="12">
        <v>10</v>
      </c>
      <c r="D18" s="25" t="s">
        <v>228</v>
      </c>
      <c r="E18" s="26" t="s">
        <v>19</v>
      </c>
      <c r="F18" s="14">
        <v>7</v>
      </c>
      <c r="G18" s="14">
        <v>3</v>
      </c>
      <c r="H18" s="8">
        <f t="shared" si="0"/>
        <v>10</v>
      </c>
      <c r="I18" s="9">
        <f t="shared" si="1"/>
        <v>0.16666666666666666</v>
      </c>
      <c r="J18" s="10" t="s">
        <v>177</v>
      </c>
    </row>
    <row r="19" spans="1:10" ht="15" customHeight="1" x14ac:dyDescent="0.25">
      <c r="A19" s="25" t="s">
        <v>89</v>
      </c>
      <c r="B19" s="5" t="s">
        <v>238</v>
      </c>
      <c r="C19" s="6">
        <v>10</v>
      </c>
      <c r="D19" s="25" t="s">
        <v>228</v>
      </c>
      <c r="E19" s="25" t="s">
        <v>19</v>
      </c>
      <c r="F19" s="7">
        <v>7</v>
      </c>
      <c r="G19" s="7">
        <v>1</v>
      </c>
      <c r="H19" s="8">
        <f t="shared" si="0"/>
        <v>8</v>
      </c>
      <c r="I19" s="9">
        <f t="shared" si="1"/>
        <v>0.13333333333333333</v>
      </c>
      <c r="J19" s="10" t="s">
        <v>177</v>
      </c>
    </row>
    <row r="20" spans="1:10" ht="15" customHeight="1" x14ac:dyDescent="0.25">
      <c r="A20" s="26" t="s">
        <v>97</v>
      </c>
      <c r="B20" s="5" t="s">
        <v>247</v>
      </c>
      <c r="C20" s="19">
        <v>10</v>
      </c>
      <c r="D20" s="25" t="s">
        <v>228</v>
      </c>
      <c r="E20" s="26" t="s">
        <v>19</v>
      </c>
      <c r="F20" s="14">
        <v>5</v>
      </c>
      <c r="G20" s="14">
        <v>3</v>
      </c>
      <c r="H20" s="8">
        <f t="shared" si="0"/>
        <v>8</v>
      </c>
      <c r="I20" s="9">
        <f t="shared" si="1"/>
        <v>0.13333333333333333</v>
      </c>
      <c r="J20" s="10" t="s">
        <v>177</v>
      </c>
    </row>
    <row r="21" spans="1:10" ht="15" customHeight="1" x14ac:dyDescent="0.25">
      <c r="A21" s="27" t="s">
        <v>100</v>
      </c>
      <c r="B21" s="5" t="s">
        <v>250</v>
      </c>
      <c r="C21" s="16">
        <v>10</v>
      </c>
      <c r="D21" s="25" t="s">
        <v>228</v>
      </c>
      <c r="E21" s="27" t="s">
        <v>19</v>
      </c>
      <c r="F21" s="14">
        <v>5</v>
      </c>
      <c r="G21" s="14">
        <v>3</v>
      </c>
      <c r="H21" s="8">
        <f t="shared" si="0"/>
        <v>8</v>
      </c>
      <c r="I21" s="9">
        <f t="shared" si="1"/>
        <v>0.13333333333333333</v>
      </c>
      <c r="J21" s="10" t="s">
        <v>177</v>
      </c>
    </row>
    <row r="22" spans="1:10" ht="15" customHeight="1" x14ac:dyDescent="0.25">
      <c r="A22" s="27" t="s">
        <v>98</v>
      </c>
      <c r="B22" s="5" t="s">
        <v>248</v>
      </c>
      <c r="C22" s="16">
        <v>10</v>
      </c>
      <c r="D22" s="25" t="s">
        <v>228</v>
      </c>
      <c r="E22" s="27" t="s">
        <v>19</v>
      </c>
      <c r="F22" s="14">
        <v>5</v>
      </c>
      <c r="G22" s="14">
        <v>2</v>
      </c>
      <c r="H22" s="8">
        <f t="shared" si="0"/>
        <v>7</v>
      </c>
      <c r="I22" s="9">
        <f t="shared" si="1"/>
        <v>0.11666666666666667</v>
      </c>
      <c r="J22" s="10" t="s">
        <v>177</v>
      </c>
    </row>
    <row r="23" spans="1:10" ht="15" customHeight="1" x14ac:dyDescent="0.25">
      <c r="A23" s="26" t="s">
        <v>92</v>
      </c>
      <c r="B23" s="5" t="s">
        <v>242</v>
      </c>
      <c r="C23" s="12">
        <v>10</v>
      </c>
      <c r="D23" s="25" t="s">
        <v>228</v>
      </c>
      <c r="E23" s="26" t="s">
        <v>19</v>
      </c>
      <c r="F23" s="14">
        <v>4</v>
      </c>
      <c r="G23" s="14">
        <v>2</v>
      </c>
      <c r="H23" s="8">
        <f t="shared" si="0"/>
        <v>6</v>
      </c>
      <c r="I23" s="9">
        <f t="shared" si="1"/>
        <v>0.1</v>
      </c>
      <c r="J23" s="10" t="s">
        <v>177</v>
      </c>
    </row>
    <row r="24" spans="1:10" ht="15" customHeight="1" x14ac:dyDescent="0.25">
      <c r="A24" s="25" t="s">
        <v>95</v>
      </c>
      <c r="B24" s="5" t="s">
        <v>245</v>
      </c>
      <c r="C24" s="12">
        <v>10</v>
      </c>
      <c r="D24" s="25" t="s">
        <v>228</v>
      </c>
      <c r="E24" s="26" t="s">
        <v>19</v>
      </c>
      <c r="F24" s="14">
        <v>4</v>
      </c>
      <c r="G24" s="14">
        <v>0</v>
      </c>
      <c r="H24" s="8">
        <f t="shared" si="0"/>
        <v>4</v>
      </c>
      <c r="I24" s="9">
        <f t="shared" si="1"/>
        <v>6.6666666666666666E-2</v>
      </c>
      <c r="J24" s="10" t="s">
        <v>177</v>
      </c>
    </row>
    <row r="25" spans="1:10" ht="15" customHeight="1" x14ac:dyDescent="0.25"/>
    <row r="26" spans="1:10" ht="15" customHeight="1" x14ac:dyDescent="0.25"/>
    <row r="27" spans="1:10" ht="15" customHeight="1" x14ac:dyDescent="0.25"/>
    <row r="28" spans="1:10" ht="15" customHeight="1" x14ac:dyDescent="0.25"/>
    <row r="29" spans="1:10" ht="15" customHeight="1" x14ac:dyDescent="0.25"/>
    <row r="30" spans="1:10" ht="15" customHeight="1" x14ac:dyDescent="0.25"/>
    <row r="31" spans="1:10" ht="15" customHeight="1" x14ac:dyDescent="0.25"/>
    <row r="32" spans="1:10" ht="15" customHeight="1" x14ac:dyDescent="0.25"/>
    <row r="33" ht="15" customHeight="1" x14ac:dyDescent="0.25"/>
  </sheetData>
  <sortState ref="A4:I24">
    <sortCondition descending="1" ref="I4:I24"/>
  </sortState>
  <mergeCells count="2">
    <mergeCell ref="A1:J1"/>
    <mergeCell ref="A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90" zoomScaleNormal="90" workbookViewId="0">
      <selection activeCell="C35" sqref="C35"/>
    </sheetView>
  </sheetViews>
  <sheetFormatPr defaultRowHeight="15" x14ac:dyDescent="0.25"/>
  <cols>
    <col min="1" max="1" width="45.85546875" customWidth="1"/>
    <col min="2" max="2" width="8.42578125" bestFit="1" customWidth="1"/>
    <col min="4" max="4" width="39.42578125" customWidth="1"/>
    <col min="5" max="5" width="35.140625" customWidth="1"/>
    <col min="6" max="6" width="24" customWidth="1"/>
    <col min="7" max="7" width="24.140625" customWidth="1"/>
    <col min="10" max="10" width="12.85546875" bestFit="1" customWidth="1"/>
  </cols>
  <sheetData>
    <row r="1" spans="1:10" ht="22.5" x14ac:dyDescent="0.25">
      <c r="A1" s="38" t="s">
        <v>16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5.75" x14ac:dyDescent="0.25">
      <c r="A2" s="1" t="s">
        <v>17</v>
      </c>
      <c r="B2" s="1" t="s">
        <v>0</v>
      </c>
      <c r="C2" s="1" t="s">
        <v>1</v>
      </c>
      <c r="D2" s="1" t="s">
        <v>2</v>
      </c>
      <c r="E2" s="1" t="s">
        <v>3</v>
      </c>
      <c r="F2" s="2" t="s">
        <v>14</v>
      </c>
      <c r="G2" s="2" t="s">
        <v>15</v>
      </c>
      <c r="H2" s="1" t="s">
        <v>4</v>
      </c>
      <c r="I2" s="3" t="s">
        <v>5</v>
      </c>
      <c r="J2" s="1" t="s">
        <v>6</v>
      </c>
    </row>
    <row r="3" spans="1:10" ht="15.75" x14ac:dyDescent="0.25">
      <c r="A3" s="39" t="s">
        <v>13</v>
      </c>
      <c r="B3" s="40"/>
      <c r="C3" s="40"/>
      <c r="D3" s="40"/>
      <c r="E3" s="40"/>
      <c r="F3" s="40"/>
      <c r="G3" s="40"/>
      <c r="H3" s="40"/>
      <c r="I3" s="40"/>
      <c r="J3" s="41"/>
    </row>
    <row r="4" spans="1:10" ht="15" customHeight="1" x14ac:dyDescent="0.25">
      <c r="A4" s="27" t="s">
        <v>106</v>
      </c>
      <c r="B4" s="5" t="s">
        <v>263</v>
      </c>
      <c r="C4" s="12">
        <v>11</v>
      </c>
      <c r="D4" s="23" t="s">
        <v>228</v>
      </c>
      <c r="E4" s="13" t="s">
        <v>19</v>
      </c>
      <c r="F4" s="14">
        <v>14</v>
      </c>
      <c r="G4" s="14">
        <v>19</v>
      </c>
      <c r="H4" s="8">
        <f t="shared" ref="H4:H12" si="0">SUM(F4:G4)</f>
        <v>33</v>
      </c>
      <c r="I4" s="9">
        <f t="shared" ref="I4:I12" si="1">H4/56</f>
        <v>0.5892857142857143</v>
      </c>
      <c r="J4" s="37" t="s">
        <v>175</v>
      </c>
    </row>
    <row r="5" spans="1:10" ht="15" customHeight="1" x14ac:dyDescent="0.25">
      <c r="A5" s="27" t="s">
        <v>101</v>
      </c>
      <c r="B5" s="5" t="s">
        <v>258</v>
      </c>
      <c r="C5" s="12">
        <v>11</v>
      </c>
      <c r="D5" s="23" t="s">
        <v>228</v>
      </c>
      <c r="E5" s="13" t="s">
        <v>19</v>
      </c>
      <c r="F5" s="14">
        <v>9</v>
      </c>
      <c r="G5" s="14">
        <v>16</v>
      </c>
      <c r="H5" s="8">
        <f t="shared" si="0"/>
        <v>25</v>
      </c>
      <c r="I5" s="9">
        <f t="shared" si="1"/>
        <v>0.44642857142857145</v>
      </c>
      <c r="J5" s="37" t="s">
        <v>177</v>
      </c>
    </row>
    <row r="6" spans="1:10" ht="15" customHeight="1" x14ac:dyDescent="0.25">
      <c r="A6" s="27" t="s">
        <v>103</v>
      </c>
      <c r="B6" s="5" t="s">
        <v>260</v>
      </c>
      <c r="C6" s="6">
        <v>11</v>
      </c>
      <c r="D6" s="23" t="s">
        <v>228</v>
      </c>
      <c r="E6" s="4" t="s">
        <v>19</v>
      </c>
      <c r="F6" s="7">
        <v>8</v>
      </c>
      <c r="G6" s="7">
        <v>9</v>
      </c>
      <c r="H6" s="8">
        <f t="shared" si="0"/>
        <v>17</v>
      </c>
      <c r="I6" s="9">
        <f t="shared" si="1"/>
        <v>0.30357142857142855</v>
      </c>
      <c r="J6" s="37" t="s">
        <v>177</v>
      </c>
    </row>
    <row r="7" spans="1:10" ht="15" customHeight="1" x14ac:dyDescent="0.25">
      <c r="A7" s="27" t="s">
        <v>107</v>
      </c>
      <c r="B7" s="5" t="s">
        <v>264</v>
      </c>
      <c r="C7" s="12">
        <v>11</v>
      </c>
      <c r="D7" s="23" t="s">
        <v>228</v>
      </c>
      <c r="E7" s="13" t="s">
        <v>19</v>
      </c>
      <c r="F7" s="14">
        <v>10</v>
      </c>
      <c r="G7" s="14">
        <v>7</v>
      </c>
      <c r="H7" s="8">
        <f t="shared" si="0"/>
        <v>17</v>
      </c>
      <c r="I7" s="9">
        <f t="shared" si="1"/>
        <v>0.30357142857142855</v>
      </c>
      <c r="J7" s="37" t="s">
        <v>177</v>
      </c>
    </row>
    <row r="8" spans="1:10" ht="15" customHeight="1" x14ac:dyDescent="0.25">
      <c r="A8" s="27" t="s">
        <v>102</v>
      </c>
      <c r="B8" s="5" t="s">
        <v>259</v>
      </c>
      <c r="C8" s="6">
        <v>11</v>
      </c>
      <c r="D8" s="23" t="s">
        <v>228</v>
      </c>
      <c r="E8" s="4" t="s">
        <v>19</v>
      </c>
      <c r="F8" s="7">
        <v>7</v>
      </c>
      <c r="G8" s="7">
        <v>7</v>
      </c>
      <c r="H8" s="8">
        <f t="shared" si="0"/>
        <v>14</v>
      </c>
      <c r="I8" s="9">
        <f t="shared" si="1"/>
        <v>0.25</v>
      </c>
      <c r="J8" s="37" t="s">
        <v>177</v>
      </c>
    </row>
    <row r="9" spans="1:10" ht="15" customHeight="1" x14ac:dyDescent="0.25">
      <c r="A9" s="27" t="s">
        <v>104</v>
      </c>
      <c r="B9" s="5" t="s">
        <v>261</v>
      </c>
      <c r="C9" s="12">
        <v>11</v>
      </c>
      <c r="D9" s="23" t="s">
        <v>228</v>
      </c>
      <c r="E9" s="13" t="s">
        <v>19</v>
      </c>
      <c r="F9" s="14">
        <v>8</v>
      </c>
      <c r="G9" s="14">
        <v>6</v>
      </c>
      <c r="H9" s="8">
        <f t="shared" si="0"/>
        <v>14</v>
      </c>
      <c r="I9" s="9">
        <f t="shared" si="1"/>
        <v>0.25</v>
      </c>
      <c r="J9" s="37" t="s">
        <v>177</v>
      </c>
    </row>
    <row r="10" spans="1:10" ht="15" customHeight="1" x14ac:dyDescent="0.25">
      <c r="A10" s="27" t="s">
        <v>108</v>
      </c>
      <c r="B10" s="5" t="s">
        <v>266</v>
      </c>
      <c r="C10" s="12">
        <v>11</v>
      </c>
      <c r="D10" s="25" t="s">
        <v>228</v>
      </c>
      <c r="E10" s="13" t="s">
        <v>19</v>
      </c>
      <c r="F10" s="14">
        <v>6</v>
      </c>
      <c r="G10" s="14">
        <v>5</v>
      </c>
      <c r="H10" s="8">
        <f t="shared" si="0"/>
        <v>11</v>
      </c>
      <c r="I10" s="9">
        <f t="shared" si="1"/>
        <v>0.19642857142857142</v>
      </c>
      <c r="J10" s="37" t="s">
        <v>177</v>
      </c>
    </row>
    <row r="11" spans="1:10" ht="15" customHeight="1" x14ac:dyDescent="0.25">
      <c r="A11" s="27" t="s">
        <v>267</v>
      </c>
      <c r="B11" s="5" t="s">
        <v>265</v>
      </c>
      <c r="C11" s="6">
        <v>11</v>
      </c>
      <c r="D11" s="23" t="s">
        <v>228</v>
      </c>
      <c r="E11" s="4" t="s">
        <v>19</v>
      </c>
      <c r="F11" s="7">
        <v>10</v>
      </c>
      <c r="G11" s="7">
        <v>0</v>
      </c>
      <c r="H11" s="8">
        <f t="shared" si="0"/>
        <v>10</v>
      </c>
      <c r="I11" s="9">
        <f t="shared" si="1"/>
        <v>0.17857142857142858</v>
      </c>
      <c r="J11" s="37" t="s">
        <v>177</v>
      </c>
    </row>
    <row r="12" spans="1:10" ht="15" customHeight="1" x14ac:dyDescent="0.25">
      <c r="A12" s="27" t="s">
        <v>105</v>
      </c>
      <c r="B12" s="5" t="s">
        <v>262</v>
      </c>
      <c r="C12" s="12">
        <v>11</v>
      </c>
      <c r="D12" s="23" t="s">
        <v>228</v>
      </c>
      <c r="E12" s="13" t="s">
        <v>19</v>
      </c>
      <c r="F12" s="14">
        <v>1</v>
      </c>
      <c r="G12" s="14">
        <v>6</v>
      </c>
      <c r="H12" s="8">
        <f t="shared" si="0"/>
        <v>7</v>
      </c>
      <c r="I12" s="9">
        <f t="shared" si="1"/>
        <v>0.125</v>
      </c>
      <c r="J12" s="37" t="s">
        <v>177</v>
      </c>
    </row>
    <row r="13" spans="1:10" ht="15" customHeight="1" x14ac:dyDescent="0.25"/>
    <row r="14" spans="1:10" ht="15" customHeight="1" x14ac:dyDescent="0.25"/>
    <row r="15" spans="1:10" ht="15" customHeight="1" x14ac:dyDescent="0.25"/>
    <row r="16" spans="1:1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</sheetData>
  <sortState ref="A4:I12">
    <sortCondition descending="1" ref="I4:I12"/>
  </sortState>
  <mergeCells count="2">
    <mergeCell ref="A1:J1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2023-09-22T07:05:10Z</dcterms:modified>
</cp:coreProperties>
</file>