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" sheetId="6" r:id="rId6"/>
  </sheets>
  <calcPr calcId="144525"/>
</workbook>
</file>

<file path=xl/calcChain.xml><?xml version="1.0" encoding="utf-8"?>
<calcChain xmlns="http://schemas.openxmlformats.org/spreadsheetml/2006/main">
  <c r="P19" i="6" l="1"/>
  <c r="Q19" i="6" s="1"/>
  <c r="P11" i="6"/>
  <c r="Q11" i="6" s="1"/>
  <c r="P6" i="6"/>
  <c r="Q6" i="6" s="1"/>
  <c r="P4" i="6"/>
  <c r="Q4" i="6" s="1"/>
  <c r="P21" i="6"/>
  <c r="Q21" i="6" s="1"/>
  <c r="Q13" i="6"/>
  <c r="P13" i="6"/>
  <c r="P18" i="6"/>
  <c r="Q18" i="6" s="1"/>
  <c r="P17" i="6"/>
  <c r="Q17" i="6" s="1"/>
  <c r="P15" i="6"/>
  <c r="Q15" i="6" s="1"/>
  <c r="P9" i="6"/>
  <c r="Q9" i="6" s="1"/>
  <c r="P12" i="6"/>
  <c r="Q12" i="6" s="1"/>
  <c r="P8" i="6"/>
  <c r="Q8" i="6" s="1"/>
  <c r="P10" i="6"/>
  <c r="Q10" i="6" s="1"/>
  <c r="Q14" i="6"/>
  <c r="P14" i="6"/>
  <c r="P7" i="6"/>
  <c r="Q7" i="6" s="1"/>
  <c r="Q16" i="6"/>
  <c r="P16" i="6"/>
  <c r="P20" i="6"/>
  <c r="Q20" i="6" s="1"/>
  <c r="P5" i="6"/>
  <c r="Q5" i="6" s="1"/>
  <c r="P6" i="5"/>
  <c r="Q6" i="5" s="1"/>
  <c r="P12" i="5"/>
  <c r="Q12" i="5" s="1"/>
  <c r="P10" i="5"/>
  <c r="Q10" i="5" s="1"/>
  <c r="Q11" i="5"/>
  <c r="P11" i="5"/>
  <c r="P5" i="5"/>
  <c r="Q5" i="5" s="1"/>
  <c r="P4" i="5"/>
  <c r="Q4" i="5" s="1"/>
  <c r="P9" i="5"/>
  <c r="Q9" i="5" s="1"/>
  <c r="P8" i="5"/>
  <c r="Q8" i="5" s="1"/>
  <c r="P7" i="5"/>
  <c r="Q7" i="5" s="1"/>
  <c r="N4" i="4"/>
  <c r="O4" i="4" s="1"/>
  <c r="N11" i="4"/>
  <c r="O11" i="4" s="1"/>
  <c r="N9" i="4"/>
  <c r="O9" i="4" s="1"/>
  <c r="N13" i="4"/>
  <c r="O13" i="4" s="1"/>
  <c r="N7" i="4"/>
  <c r="O7" i="4" s="1"/>
  <c r="O6" i="4"/>
  <c r="N6" i="4"/>
  <c r="N5" i="4"/>
  <c r="O5" i="4" s="1"/>
  <c r="N14" i="4"/>
  <c r="O14" i="4" s="1"/>
  <c r="N8" i="4"/>
  <c r="O8" i="4" s="1"/>
  <c r="N10" i="4"/>
  <c r="O10" i="4" s="1"/>
  <c r="N12" i="4"/>
  <c r="O12" i="4" s="1"/>
  <c r="N8" i="3"/>
  <c r="O8" i="3" s="1"/>
  <c r="N6" i="3"/>
  <c r="O6" i="3" s="1"/>
  <c r="N10" i="3"/>
  <c r="O10" i="3" s="1"/>
  <c r="N15" i="3"/>
  <c r="O15" i="3" s="1"/>
  <c r="N11" i="3"/>
  <c r="O11" i="3" s="1"/>
  <c r="N22" i="3"/>
  <c r="O22" i="3" s="1"/>
  <c r="N14" i="3"/>
  <c r="O14" i="3" s="1"/>
  <c r="O21" i="3"/>
  <c r="N21" i="3"/>
  <c r="N4" i="3"/>
  <c r="O4" i="3" s="1"/>
  <c r="N13" i="3"/>
  <c r="O13" i="3" s="1"/>
  <c r="N17" i="3"/>
  <c r="O17" i="3" s="1"/>
  <c r="N19" i="3"/>
  <c r="O19" i="3" s="1"/>
  <c r="N20" i="3"/>
  <c r="O20" i="3" s="1"/>
  <c r="N12" i="3"/>
  <c r="O12" i="3" s="1"/>
  <c r="N18" i="3"/>
  <c r="O18" i="3" s="1"/>
  <c r="O5" i="3"/>
  <c r="N5" i="3"/>
  <c r="N9" i="3"/>
  <c r="O9" i="3" s="1"/>
  <c r="N16" i="3"/>
  <c r="O16" i="3" s="1"/>
  <c r="N7" i="3"/>
  <c r="O7" i="3" s="1"/>
  <c r="N13" i="2"/>
  <c r="O13" i="2" s="1"/>
  <c r="N18" i="2"/>
  <c r="O18" i="2" s="1"/>
  <c r="N9" i="2"/>
  <c r="O9" i="2" s="1"/>
  <c r="N11" i="2"/>
  <c r="O11" i="2" s="1"/>
  <c r="N16" i="2"/>
  <c r="O16" i="2" s="1"/>
  <c r="N12" i="2"/>
  <c r="O12" i="2" s="1"/>
  <c r="O7" i="2"/>
  <c r="N7" i="2"/>
  <c r="N17" i="2"/>
  <c r="O17" i="2" s="1"/>
  <c r="N15" i="2"/>
  <c r="O15" i="2" s="1"/>
  <c r="N14" i="2"/>
  <c r="O14" i="2" s="1"/>
  <c r="N6" i="2"/>
  <c r="O6" i="2" s="1"/>
  <c r="N19" i="2"/>
  <c r="O19" i="2" s="1"/>
  <c r="N5" i="2"/>
  <c r="O5" i="2" s="1"/>
  <c r="N8" i="2"/>
  <c r="O8" i="2" s="1"/>
  <c r="O4" i="2"/>
  <c r="N4" i="2"/>
  <c r="N20" i="2"/>
  <c r="O20" i="2" s="1"/>
  <c r="N10" i="2"/>
  <c r="O10" i="2" s="1"/>
  <c r="N15" i="1"/>
  <c r="O15" i="1" s="1"/>
  <c r="O14" i="1"/>
  <c r="N14" i="1"/>
  <c r="N8" i="1"/>
  <c r="O8" i="1" s="1"/>
  <c r="N11" i="1"/>
  <c r="O11" i="1" s="1"/>
  <c r="N16" i="1"/>
  <c r="O16" i="1" s="1"/>
  <c r="O9" i="1"/>
  <c r="N9" i="1"/>
  <c r="N6" i="1"/>
  <c r="O6" i="1" s="1"/>
  <c r="N10" i="1"/>
  <c r="O10" i="1" s="1"/>
  <c r="N12" i="1"/>
  <c r="O12" i="1" s="1"/>
  <c r="O13" i="1"/>
  <c r="N13" i="1"/>
  <c r="N5" i="1"/>
  <c r="O5" i="1" s="1"/>
  <c r="N17" i="1"/>
  <c r="O17" i="1" s="1"/>
  <c r="N4" i="1"/>
  <c r="O4" i="1" s="1"/>
  <c r="O7" i="1"/>
  <c r="N7" i="1"/>
</calcChain>
</file>

<file path=xl/sharedStrings.xml><?xml version="1.0" encoding="utf-8"?>
<sst xmlns="http://schemas.openxmlformats.org/spreadsheetml/2006/main" count="613" uniqueCount="221">
  <si>
    <t>Предварительные результаты школьного этапа всероссийской олимпиады 2023 года по обществознанию</t>
  </si>
  <si>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</si>
  <si>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</si>
  <si>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</si>
  <si>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</si>
  <si>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</si>
  <si>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</si>
  <si>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</si>
  <si>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</si>
  <si>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</si>
  <si>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</si>
  <si>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</si>
  <si>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</si>
  <si>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</si>
  <si>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итого</t>
  </si>
  <si>
    <t xml:space="preserve">% </t>
  </si>
  <si>
    <t>результат</t>
  </si>
  <si>
    <t>6 класс</t>
  </si>
  <si>
    <t>Кадырбердиева Сумая Айдарбековна</t>
  </si>
  <si>
    <t>6а</t>
  </si>
  <si>
    <t>МОУ "СОШ 35 с УИОП" г. Воркуты</t>
  </si>
  <si>
    <t>Ермолина Светлана Александровна</t>
  </si>
  <si>
    <t>Гудина Елизавета Владимировна</t>
  </si>
  <si>
    <t>Коноплев Глеб Артурович</t>
  </si>
  <si>
    <t>6б</t>
  </si>
  <si>
    <t>Новикова Милана Витальевна</t>
  </si>
  <si>
    <t>Максейкин Максим Андреевич</t>
  </si>
  <si>
    <t>Щирский Илья Константинович</t>
  </si>
  <si>
    <t>Горбатенко Ангелина Александровна</t>
  </si>
  <si>
    <t>6в</t>
  </si>
  <si>
    <t>Коновалова Арина Олеговна</t>
  </si>
  <si>
    <t>Набиуллин Дмитрий Владимирович</t>
  </si>
  <si>
    <t>Карканов Игнат Сергеевич</t>
  </si>
  <si>
    <t>Батыченко Глеб Евгеньевич</t>
  </si>
  <si>
    <t>Журавлева Ксения Владимировна</t>
  </si>
  <si>
    <t>Смирнова Стефания Андреевна</t>
  </si>
  <si>
    <t>Гуськова София Альбертовна</t>
  </si>
  <si>
    <t>7 класс</t>
  </si>
  <si>
    <t>Кащавцев Артем Сергеевич</t>
  </si>
  <si>
    <t>7а</t>
  </si>
  <si>
    <t>Бубнова Вероника Павловна</t>
  </si>
  <si>
    <t>Столповская Таисия Алексеевна</t>
  </si>
  <si>
    <t>Колотова Амелия Александровна</t>
  </si>
  <si>
    <t>Рябцева Ульяна  Андреевна</t>
  </si>
  <si>
    <t>Колмык Инна Евгеньевна</t>
  </si>
  <si>
    <t>Винокурова Анна Дмитриевна</t>
  </si>
  <si>
    <t>7б</t>
  </si>
  <si>
    <t>Ермолаева Аксинья Дмитриевна</t>
  </si>
  <si>
    <t>Колесников Сергей Дмитриевич</t>
  </si>
  <si>
    <t>Попова Софья Евгеньевна</t>
  </si>
  <si>
    <t>Семенова Анастасия Сергеевна</t>
  </si>
  <si>
    <t>Тимошенко Максим Александрович</t>
  </si>
  <si>
    <t>Устинова Яна Тарасовна</t>
  </si>
  <si>
    <t>Короткова Арина Сергеевна</t>
  </si>
  <si>
    <t>7в</t>
  </si>
  <si>
    <t>Бестужева Софья Алексеевна</t>
  </si>
  <si>
    <t>Федосенко Елизавета Юрьевна</t>
  </si>
  <si>
    <t>Федосенко Марк Юрьевич</t>
  </si>
  <si>
    <t>8 класс</t>
  </si>
  <si>
    <t>Стецюк Андрей Станиславович</t>
  </si>
  <si>
    <t>8а</t>
  </si>
  <si>
    <t>Кирова Ирина Михайловна</t>
  </si>
  <si>
    <t>призер</t>
  </si>
  <si>
    <t>Гаврюк Андрей Александрович</t>
  </si>
  <si>
    <t>участник</t>
  </si>
  <si>
    <t>Чиркунова Яна Сергеевна</t>
  </si>
  <si>
    <t>8б</t>
  </si>
  <si>
    <t>Яницкая Валерия Юрьевна</t>
  </si>
  <si>
    <t>Грицкевич Диана Павловна</t>
  </si>
  <si>
    <t>Коростелева Екатерина Андреевна</t>
  </si>
  <si>
    <t>Скибин Максим Юрьевич</t>
  </si>
  <si>
    <t>Хоробрых Сергей вадимович</t>
  </si>
  <si>
    <t>Семенец Валерия Юрьевна</t>
  </si>
  <si>
    <t>Соколова Софья Вадимовна</t>
  </si>
  <si>
    <t>8в</t>
  </si>
  <si>
    <t>Курицина Екатерина Алексеевна</t>
  </si>
  <si>
    <t>победитель</t>
  </si>
  <si>
    <t>Ташполотова гульзина Алишеровна</t>
  </si>
  <si>
    <t>Булатова Анна Александровна</t>
  </si>
  <si>
    <t>Гордиенко Мирослав Александрович</t>
  </si>
  <si>
    <t>Данющнков Артем Сергеевич</t>
  </si>
  <si>
    <t>Шулик Арсен Алексеевич</t>
  </si>
  <si>
    <t>Гаджимуратов Абдулмеджида Абдулкадирович</t>
  </si>
  <si>
    <t>Миронов Артемий Алексеевич</t>
  </si>
  <si>
    <t>Ермолова Ксения Александровна</t>
  </si>
  <si>
    <t>9 класс</t>
  </si>
  <si>
    <t>Архипова Маргарита Николаевна</t>
  </si>
  <si>
    <t>9б</t>
  </si>
  <si>
    <t>Абубакирова Виктория Рустамовна</t>
  </si>
  <si>
    <t>9в</t>
  </si>
  <si>
    <t>Заиченко Екатерина Вячеславовна</t>
  </si>
  <si>
    <t>Калтахчян Денис Тигранович</t>
  </si>
  <si>
    <t>Кубашевский Александр Витальевич</t>
  </si>
  <si>
    <t>Фомин Федор Александрович</t>
  </si>
  <si>
    <t>Шергин Тимофей Сергеевич</t>
  </si>
  <si>
    <t>Шушков Вячеслав Витальевич</t>
  </si>
  <si>
    <t>Эдигова Кира Анатольевна</t>
  </si>
  <si>
    <t>Добрина Софья Олеговна</t>
  </si>
  <si>
    <t>9а</t>
  </si>
  <si>
    <t>Семенова Алекса Алексеевна</t>
  </si>
  <si>
    <t>зад. 9</t>
  </si>
  <si>
    <t>зад. 10</t>
  </si>
  <si>
    <t>10 класс</t>
  </si>
  <si>
    <t>Вейгант Анастасия Андреевна</t>
  </si>
  <si>
    <t>МОУ "СОШ № 35 с УИОП" г. Воркуты</t>
  </si>
  <si>
    <t>Трапезникова Ольга Михайловна</t>
  </si>
  <si>
    <t>Девятова Мария Дмитриевна</t>
  </si>
  <si>
    <t>Дроздов Иван Иванович</t>
  </si>
  <si>
    <t>Евсеенков Артем Юрьевич</t>
  </si>
  <si>
    <t>Жидкова Майя Михайловна</t>
  </si>
  <si>
    <t>Кайтанова Полина Денисовна</t>
  </si>
  <si>
    <t>Таран Всеволод Тарасович</t>
  </si>
  <si>
    <t>Чижинок Софья Витальевна</t>
  </si>
  <si>
    <t>Юсупова Лиана Юсуповна</t>
  </si>
  <si>
    <t>11 класс</t>
  </si>
  <si>
    <t>Автеньева Владислава Александровна</t>
  </si>
  <si>
    <t>Барабаш Елизавета Михайловна</t>
  </si>
  <si>
    <t>Белая Екатерина Владимировна</t>
  </si>
  <si>
    <t>Бугаева Таисия Николаевна</t>
  </si>
  <si>
    <t>Валиуллина Анна Руслановна</t>
  </si>
  <si>
    <t>Волынкина Валерия Дмитриевна</t>
  </si>
  <si>
    <t>Воронкина Юлия Романовна</t>
  </si>
  <si>
    <t>Дмитриева Елизавета Сергеевна</t>
  </si>
  <si>
    <t>Казакова Карина Витальевна</t>
  </si>
  <si>
    <t>Калиниченко Кристина Денисовна</t>
  </si>
  <si>
    <t>Лощинин Михаил Романович</t>
  </si>
  <si>
    <t>Можаев Андрей Евгеньевич</t>
  </si>
  <si>
    <t>Николаева Анастасия Евгеньевна</t>
  </si>
  <si>
    <t>Носова Анна Анатольевна</t>
  </si>
  <si>
    <t>Осташова Анастасия Ивановна</t>
  </si>
  <si>
    <t>Слонис Марина Юрьевна</t>
  </si>
  <si>
    <t>Шадрина Ева Олеговна</t>
  </si>
  <si>
    <t>Шлейдовец Софья Андреевна</t>
  </si>
  <si>
    <t>ОБ601</t>
  </si>
  <si>
    <t>ОБ602</t>
  </si>
  <si>
    <t>ОБ603</t>
  </si>
  <si>
    <t>ОБ604</t>
  </si>
  <si>
    <t>ОБ605</t>
  </si>
  <si>
    <t>ОБ606</t>
  </si>
  <si>
    <t>ОБ607</t>
  </si>
  <si>
    <t>ОБ608</t>
  </si>
  <si>
    <t>ОБ609</t>
  </si>
  <si>
    <t>ОБ610</t>
  </si>
  <si>
    <t>ОБ611</t>
  </si>
  <si>
    <t>ОБ612</t>
  </si>
  <si>
    <t>ОБ613</t>
  </si>
  <si>
    <t>ОБ614</t>
  </si>
  <si>
    <t>ОБ701</t>
  </si>
  <si>
    <t>ОБ702</t>
  </si>
  <si>
    <t>ОБ703</t>
  </si>
  <si>
    <t>ОБ704</t>
  </si>
  <si>
    <t>ОБ705</t>
  </si>
  <si>
    <t>ОБ706</t>
  </si>
  <si>
    <t>ОБ707</t>
  </si>
  <si>
    <t>ОБ708</t>
  </si>
  <si>
    <t>ОБ709</t>
  </si>
  <si>
    <t>ОБ710</t>
  </si>
  <si>
    <t>ОБ711</t>
  </si>
  <si>
    <t>ОБ712</t>
  </si>
  <si>
    <t>ОБ713</t>
  </si>
  <si>
    <t>ОБ714</t>
  </si>
  <si>
    <t>ОБ715</t>
  </si>
  <si>
    <t>ОБ716</t>
  </si>
  <si>
    <t>ОБ717</t>
  </si>
  <si>
    <t>0Б801</t>
  </si>
  <si>
    <t>0Б802</t>
  </si>
  <si>
    <t>0Б803</t>
  </si>
  <si>
    <t>0Б804</t>
  </si>
  <si>
    <t>0Б805</t>
  </si>
  <si>
    <t>0Б806</t>
  </si>
  <si>
    <t>0Б807</t>
  </si>
  <si>
    <t>0Б808</t>
  </si>
  <si>
    <t>0Б809</t>
  </si>
  <si>
    <t>0Б810</t>
  </si>
  <si>
    <t>0Б811</t>
  </si>
  <si>
    <t>0Б812</t>
  </si>
  <si>
    <t>0Б813</t>
  </si>
  <si>
    <t>0Б814</t>
  </si>
  <si>
    <t>0Б815</t>
  </si>
  <si>
    <t>0Б816</t>
  </si>
  <si>
    <t>0Б817</t>
  </si>
  <si>
    <t>0Б818</t>
  </si>
  <si>
    <t>0Б819</t>
  </si>
  <si>
    <t>ОБ901</t>
  </si>
  <si>
    <t>ОБ902</t>
  </si>
  <si>
    <t>ОБ903</t>
  </si>
  <si>
    <t>ОБ904</t>
  </si>
  <si>
    <t>ОБ905</t>
  </si>
  <si>
    <t>ОБ906</t>
  </si>
  <si>
    <t>ОБ907</t>
  </si>
  <si>
    <t>ОБ908</t>
  </si>
  <si>
    <t>ОБ909</t>
  </si>
  <si>
    <t>ОБ910</t>
  </si>
  <si>
    <t>ОБ911</t>
  </si>
  <si>
    <t>ОБ101</t>
  </si>
  <si>
    <t>ОБ102</t>
  </si>
  <si>
    <t>ОБ103</t>
  </si>
  <si>
    <t>ОБ104</t>
  </si>
  <si>
    <t>ОБ105</t>
  </si>
  <si>
    <t>ОБ106</t>
  </si>
  <si>
    <t>ОБ107</t>
  </si>
  <si>
    <t>ОБ108</t>
  </si>
  <si>
    <t>ОБ109</t>
  </si>
  <si>
    <t>0Б111</t>
  </si>
  <si>
    <t>0Б112</t>
  </si>
  <si>
    <t>0Б113</t>
  </si>
  <si>
    <t>0Б114</t>
  </si>
  <si>
    <t>0Б115</t>
  </si>
  <si>
    <t>0Б116</t>
  </si>
  <si>
    <t>0Б117</t>
  </si>
  <si>
    <t>0Б118</t>
  </si>
  <si>
    <t>0Б119</t>
  </si>
  <si>
    <t>0Б120</t>
  </si>
  <si>
    <t>0Б121</t>
  </si>
  <si>
    <t>0Б122</t>
  </si>
  <si>
    <t>0Б123</t>
  </si>
  <si>
    <t>0Б124</t>
  </si>
  <si>
    <t>0Б125</t>
  </si>
  <si>
    <t>0Б126</t>
  </si>
  <si>
    <t>0Б127</t>
  </si>
  <si>
    <t>0Б128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</si>
</sst>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 wrapText="1"/>
    </xf>
    <xf numFmtId="10" fontId="2" fillId="2" borderId="9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left" vertical="center"/>
    </xf>
    <xf numFmtId="1" fontId="3" fillId="3" borderId="0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B1" zoomScale="90" workbookViewId="0">
      <selection activeCell="P17" sqref="P17"/>
    </sheetView>
  </sheetViews>
  <sheetFormatPr defaultRowHeight="15" x14ac:dyDescent="0.25"/>
  <cols>
    <col min="1" max="1" width="37.42578125" customWidth="1"/>
    <col min="2" max="2" width="8.42578125" bestFit="1" customWidth="1"/>
    <col min="4" max="4" width="36" customWidth="1"/>
    <col min="5" max="5" width="35.28515625" customWidth="1"/>
    <col min="16" max="16" width="12.85546875" bestFit="1" customWidth="1"/>
  </cols>
  <sheetData>
    <row r="1" spans="1:16" ht="22.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2" t="s">
        <v>15</v>
      </c>
      <c r="P2" s="1" t="s">
        <v>16</v>
      </c>
    </row>
    <row r="3" spans="1:16" ht="15.75" x14ac:dyDescent="0.25">
      <c r="A3" s="5" t="s">
        <v>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.75" x14ac:dyDescent="0.25">
      <c r="A4" s="7" t="s">
        <v>22</v>
      </c>
      <c r="B4" s="11" t="s">
        <v>134</v>
      </c>
      <c r="C4" s="12" t="s">
        <v>19</v>
      </c>
      <c r="D4" s="7" t="s">
        <v>20</v>
      </c>
      <c r="E4" s="8" t="s">
        <v>21</v>
      </c>
      <c r="F4" s="9">
        <v>9</v>
      </c>
      <c r="G4" s="9">
        <v>10</v>
      </c>
      <c r="H4" s="9">
        <v>9</v>
      </c>
      <c r="I4" s="9">
        <v>7</v>
      </c>
      <c r="J4" s="9">
        <v>3</v>
      </c>
      <c r="K4" s="9">
        <v>8</v>
      </c>
      <c r="L4" s="9">
        <v>7</v>
      </c>
      <c r="M4" s="9">
        <v>2</v>
      </c>
      <c r="N4" s="10">
        <f>SUM(F4:M4)</f>
        <v>55</v>
      </c>
      <c r="O4" s="2">
        <f>N4/72</f>
        <v>0.76388888888888884</v>
      </c>
      <c r="P4" s="17" t="s">
        <v>76</v>
      </c>
    </row>
    <row r="5" spans="1:16" ht="15.75" x14ac:dyDescent="0.25">
      <c r="A5" s="14" t="s">
        <v>25</v>
      </c>
      <c r="B5" s="11" t="s">
        <v>136</v>
      </c>
      <c r="C5" s="12" t="s">
        <v>24</v>
      </c>
      <c r="D5" s="7" t="s">
        <v>20</v>
      </c>
      <c r="E5" s="8" t="s">
        <v>21</v>
      </c>
      <c r="F5" s="11">
        <v>3</v>
      </c>
      <c r="G5" s="11">
        <v>10</v>
      </c>
      <c r="H5" s="11">
        <v>4</v>
      </c>
      <c r="I5" s="11">
        <v>3</v>
      </c>
      <c r="J5" s="11">
        <v>3</v>
      </c>
      <c r="K5" s="11">
        <v>8</v>
      </c>
      <c r="L5" s="11">
        <v>8</v>
      </c>
      <c r="M5" s="11">
        <v>2</v>
      </c>
      <c r="N5" s="10">
        <f>SUM(F5:M5)</f>
        <v>41</v>
      </c>
      <c r="O5" s="2">
        <f>N5/72</f>
        <v>0.56944444444444442</v>
      </c>
      <c r="P5" s="17" t="s">
        <v>62</v>
      </c>
    </row>
    <row r="6" spans="1:16" ht="15.75" x14ac:dyDescent="0.25">
      <c r="A6" s="13" t="s">
        <v>30</v>
      </c>
      <c r="B6" s="11" t="s">
        <v>140</v>
      </c>
      <c r="C6" s="12" t="s">
        <v>29</v>
      </c>
      <c r="D6" s="7" t="s">
        <v>20</v>
      </c>
      <c r="E6" s="8" t="s">
        <v>21</v>
      </c>
      <c r="F6" s="11">
        <v>9</v>
      </c>
      <c r="G6" s="11">
        <v>8</v>
      </c>
      <c r="H6" s="11">
        <v>6</v>
      </c>
      <c r="I6" s="11">
        <v>1</v>
      </c>
      <c r="J6" s="11">
        <v>3</v>
      </c>
      <c r="K6" s="11">
        <v>8</v>
      </c>
      <c r="L6" s="11">
        <v>6</v>
      </c>
      <c r="M6" s="11">
        <v>0</v>
      </c>
      <c r="N6" s="10">
        <f>SUM(F6:M6)</f>
        <v>41</v>
      </c>
      <c r="O6" s="2">
        <f>N6/72</f>
        <v>0.56944444444444442</v>
      </c>
      <c r="P6" s="17" t="s">
        <v>62</v>
      </c>
    </row>
    <row r="7" spans="1:16" ht="15.75" x14ac:dyDescent="0.25">
      <c r="A7" s="13" t="s">
        <v>18</v>
      </c>
      <c r="B7" s="11" t="s">
        <v>133</v>
      </c>
      <c r="C7" s="12" t="s">
        <v>19</v>
      </c>
      <c r="D7" s="7" t="s">
        <v>20</v>
      </c>
      <c r="E7" s="8" t="s">
        <v>21</v>
      </c>
      <c r="F7" s="9">
        <v>6</v>
      </c>
      <c r="G7" s="9">
        <v>7</v>
      </c>
      <c r="H7" s="9">
        <v>7</v>
      </c>
      <c r="I7" s="9">
        <v>5</v>
      </c>
      <c r="J7" s="9">
        <v>3</v>
      </c>
      <c r="K7" s="9">
        <v>8</v>
      </c>
      <c r="L7" s="9">
        <v>2</v>
      </c>
      <c r="M7" s="9">
        <v>2</v>
      </c>
      <c r="N7" s="10">
        <f>SUM(F7:M7)</f>
        <v>40</v>
      </c>
      <c r="O7" s="2">
        <f>N7/72</f>
        <v>0.55555555555555558</v>
      </c>
      <c r="P7" s="17" t="s">
        <v>62</v>
      </c>
    </row>
    <row r="8" spans="1:16" ht="15.75" x14ac:dyDescent="0.25">
      <c r="A8" s="13" t="s">
        <v>34</v>
      </c>
      <c r="B8" s="11" t="s">
        <v>144</v>
      </c>
      <c r="C8" s="12" t="s">
        <v>29</v>
      </c>
      <c r="D8" s="7" t="s">
        <v>20</v>
      </c>
      <c r="E8" s="8" t="s">
        <v>21</v>
      </c>
      <c r="F8" s="11">
        <v>0</v>
      </c>
      <c r="G8" s="11">
        <v>10</v>
      </c>
      <c r="H8" s="11">
        <v>7</v>
      </c>
      <c r="I8" s="11">
        <v>3</v>
      </c>
      <c r="J8" s="11">
        <v>3</v>
      </c>
      <c r="K8" s="11">
        <v>8</v>
      </c>
      <c r="L8" s="11">
        <v>6</v>
      </c>
      <c r="M8" s="11">
        <v>3</v>
      </c>
      <c r="N8" s="10">
        <f>SUM(F8:M8)</f>
        <v>40</v>
      </c>
      <c r="O8" s="2">
        <f>N8/72</f>
        <v>0.55555555555555558</v>
      </c>
      <c r="P8" s="17" t="s">
        <v>62</v>
      </c>
    </row>
    <row r="9" spans="1:16" ht="15.75" x14ac:dyDescent="0.25">
      <c r="A9" s="13" t="s">
        <v>31</v>
      </c>
      <c r="B9" s="11" t="s">
        <v>141</v>
      </c>
      <c r="C9" s="12" t="s">
        <v>29</v>
      </c>
      <c r="D9" s="7" t="s">
        <v>20</v>
      </c>
      <c r="E9" s="8" t="s">
        <v>21</v>
      </c>
      <c r="F9" s="9">
        <v>6</v>
      </c>
      <c r="G9" s="9">
        <v>8</v>
      </c>
      <c r="H9" s="9">
        <v>9</v>
      </c>
      <c r="I9" s="9">
        <v>1</v>
      </c>
      <c r="J9" s="9">
        <v>3</v>
      </c>
      <c r="K9" s="9">
        <v>4</v>
      </c>
      <c r="L9" s="9">
        <v>3</v>
      </c>
      <c r="M9" s="9">
        <v>0</v>
      </c>
      <c r="N9" s="10">
        <f>SUM(F9:M9)</f>
        <v>34</v>
      </c>
      <c r="O9" s="2">
        <f>N9/72</f>
        <v>0.47222222222222221</v>
      </c>
      <c r="P9" s="17" t="s">
        <v>64</v>
      </c>
    </row>
    <row r="10" spans="1:16" ht="15.75" x14ac:dyDescent="0.25">
      <c r="A10" s="14" t="s">
        <v>28</v>
      </c>
      <c r="B10" s="11" t="s">
        <v>139</v>
      </c>
      <c r="C10" s="12" t="s">
        <v>29</v>
      </c>
      <c r="D10" s="7" t="s">
        <v>20</v>
      </c>
      <c r="E10" s="8" t="s">
        <v>21</v>
      </c>
      <c r="F10" s="11">
        <v>9</v>
      </c>
      <c r="G10" s="11">
        <v>7</v>
      </c>
      <c r="H10" s="11">
        <v>5</v>
      </c>
      <c r="I10" s="11">
        <v>1</v>
      </c>
      <c r="J10" s="11">
        <v>3</v>
      </c>
      <c r="K10" s="11">
        <v>8</v>
      </c>
      <c r="L10" s="11">
        <v>0</v>
      </c>
      <c r="M10" s="11">
        <v>0</v>
      </c>
      <c r="N10" s="10">
        <f>SUM(F10:M10)</f>
        <v>33</v>
      </c>
      <c r="O10" s="2">
        <f>N10/72</f>
        <v>0.45833333333333331</v>
      </c>
      <c r="P10" s="17" t="s">
        <v>64</v>
      </c>
    </row>
    <row r="11" spans="1:16" ht="15.75" x14ac:dyDescent="0.25">
      <c r="A11" s="16" t="s">
        <v>33</v>
      </c>
      <c r="B11" s="11" t="s">
        <v>143</v>
      </c>
      <c r="C11" s="12" t="s">
        <v>29</v>
      </c>
      <c r="D11" s="7" t="s">
        <v>20</v>
      </c>
      <c r="E11" s="8" t="s">
        <v>21</v>
      </c>
      <c r="F11" s="11">
        <v>6</v>
      </c>
      <c r="G11" s="11">
        <v>9</v>
      </c>
      <c r="H11" s="11">
        <v>8</v>
      </c>
      <c r="I11" s="11">
        <v>2</v>
      </c>
      <c r="J11" s="11">
        <v>0</v>
      </c>
      <c r="K11" s="11">
        <v>8</v>
      </c>
      <c r="L11" s="11">
        <v>0</v>
      </c>
      <c r="M11" s="11">
        <v>0</v>
      </c>
      <c r="N11" s="10">
        <f>SUM(F11:M11)</f>
        <v>33</v>
      </c>
      <c r="O11" s="2">
        <f>N11/72</f>
        <v>0.45833333333333331</v>
      </c>
      <c r="P11" s="17" t="s">
        <v>64</v>
      </c>
    </row>
    <row r="12" spans="1:16" ht="15.75" x14ac:dyDescent="0.25">
      <c r="A12" s="14" t="s">
        <v>27</v>
      </c>
      <c r="B12" s="11" t="s">
        <v>138</v>
      </c>
      <c r="C12" s="12" t="s">
        <v>24</v>
      </c>
      <c r="D12" s="7" t="s">
        <v>20</v>
      </c>
      <c r="E12" s="8" t="s">
        <v>21</v>
      </c>
      <c r="F12" s="11">
        <v>3</v>
      </c>
      <c r="G12" s="11">
        <v>8</v>
      </c>
      <c r="H12" s="11">
        <v>6</v>
      </c>
      <c r="I12" s="11">
        <v>5</v>
      </c>
      <c r="J12" s="11">
        <v>3</v>
      </c>
      <c r="K12" s="11">
        <v>4</v>
      </c>
      <c r="L12" s="11">
        <v>3</v>
      </c>
      <c r="M12" s="11">
        <v>0</v>
      </c>
      <c r="N12" s="10">
        <f>SUM(F12:M12)</f>
        <v>32</v>
      </c>
      <c r="O12" s="2">
        <f>N12/72</f>
        <v>0.44444444444444442</v>
      </c>
      <c r="P12" s="17" t="s">
        <v>64</v>
      </c>
    </row>
    <row r="13" spans="1:16" ht="15.75" x14ac:dyDescent="0.25">
      <c r="A13" s="15" t="s">
        <v>26</v>
      </c>
      <c r="B13" s="11" t="s">
        <v>137</v>
      </c>
      <c r="C13" s="12" t="s">
        <v>24</v>
      </c>
      <c r="D13" s="7" t="s">
        <v>20</v>
      </c>
      <c r="E13" s="8" t="s">
        <v>21</v>
      </c>
      <c r="F13" s="11">
        <v>6</v>
      </c>
      <c r="G13" s="11">
        <v>6</v>
      </c>
      <c r="H13" s="11">
        <v>6</v>
      </c>
      <c r="I13" s="11">
        <v>2</v>
      </c>
      <c r="J13" s="11">
        <v>3</v>
      </c>
      <c r="K13" s="11">
        <v>4</v>
      </c>
      <c r="L13" s="11">
        <v>2</v>
      </c>
      <c r="M13" s="11">
        <v>0</v>
      </c>
      <c r="N13" s="10">
        <f>SUM(F13:M13)</f>
        <v>29</v>
      </c>
      <c r="O13" s="2">
        <f>N13/72</f>
        <v>0.40277777777777779</v>
      </c>
      <c r="P13" s="17" t="s">
        <v>64</v>
      </c>
    </row>
    <row r="14" spans="1:16" ht="15.75" x14ac:dyDescent="0.25">
      <c r="A14" s="15" t="s">
        <v>35</v>
      </c>
      <c r="B14" s="11" t="s">
        <v>145</v>
      </c>
      <c r="C14" s="12" t="s">
        <v>29</v>
      </c>
      <c r="D14" s="7" t="s">
        <v>20</v>
      </c>
      <c r="E14" s="8" t="s">
        <v>21</v>
      </c>
      <c r="F14" s="11">
        <v>3</v>
      </c>
      <c r="G14" s="11">
        <v>8</v>
      </c>
      <c r="H14" s="11">
        <v>5</v>
      </c>
      <c r="I14" s="11">
        <v>3</v>
      </c>
      <c r="J14" s="11">
        <v>3</v>
      </c>
      <c r="K14" s="11">
        <v>4</v>
      </c>
      <c r="L14" s="11">
        <v>2</v>
      </c>
      <c r="M14" s="11">
        <v>0</v>
      </c>
      <c r="N14" s="10">
        <f>SUM(F14:M14)</f>
        <v>28</v>
      </c>
      <c r="O14" s="2">
        <f>N14/72</f>
        <v>0.3888888888888889</v>
      </c>
      <c r="P14" s="17" t="s">
        <v>64</v>
      </c>
    </row>
    <row r="15" spans="1:16" ht="15.75" x14ac:dyDescent="0.25">
      <c r="A15" s="8" t="s">
        <v>36</v>
      </c>
      <c r="B15" s="11" t="s">
        <v>146</v>
      </c>
      <c r="C15" s="12" t="s">
        <v>29</v>
      </c>
      <c r="D15" s="7" t="s">
        <v>20</v>
      </c>
      <c r="E15" s="8" t="s">
        <v>21</v>
      </c>
      <c r="F15" s="11">
        <v>3</v>
      </c>
      <c r="G15" s="11">
        <v>8</v>
      </c>
      <c r="H15" s="11">
        <v>5</v>
      </c>
      <c r="I15" s="11">
        <v>3</v>
      </c>
      <c r="J15" s="11">
        <v>3</v>
      </c>
      <c r="K15" s="11">
        <v>4</v>
      </c>
      <c r="L15" s="11">
        <v>2</v>
      </c>
      <c r="M15" s="11">
        <v>0</v>
      </c>
      <c r="N15" s="10">
        <f>SUM(F15:M15)</f>
        <v>28</v>
      </c>
      <c r="O15" s="2">
        <f>N15/72</f>
        <v>0.3888888888888889</v>
      </c>
      <c r="P15" s="17" t="s">
        <v>64</v>
      </c>
    </row>
    <row r="16" spans="1:16" ht="15.75" x14ac:dyDescent="0.25">
      <c r="A16" s="15" t="s">
        <v>32</v>
      </c>
      <c r="B16" s="11" t="s">
        <v>142</v>
      </c>
      <c r="C16" s="12" t="s">
        <v>29</v>
      </c>
      <c r="D16" s="7" t="s">
        <v>20</v>
      </c>
      <c r="E16" s="8" t="s">
        <v>21</v>
      </c>
      <c r="F16" s="11">
        <v>3</v>
      </c>
      <c r="G16" s="11">
        <v>6</v>
      </c>
      <c r="H16" s="11">
        <v>6</v>
      </c>
      <c r="I16" s="11">
        <v>0</v>
      </c>
      <c r="J16" s="11">
        <v>0</v>
      </c>
      <c r="K16" s="11">
        <v>8</v>
      </c>
      <c r="L16" s="11">
        <v>3</v>
      </c>
      <c r="M16" s="11">
        <v>0</v>
      </c>
      <c r="N16" s="10">
        <f>SUM(F16:M16)</f>
        <v>26</v>
      </c>
      <c r="O16" s="2">
        <f>N16/72</f>
        <v>0.3611111111111111</v>
      </c>
      <c r="P16" s="17" t="s">
        <v>64</v>
      </c>
    </row>
    <row r="17" spans="1:16" ht="15.75" x14ac:dyDescent="0.25">
      <c r="A17" s="7" t="s">
        <v>23</v>
      </c>
      <c r="B17" s="11" t="s">
        <v>135</v>
      </c>
      <c r="C17" s="12" t="s">
        <v>24</v>
      </c>
      <c r="D17" s="7" t="s">
        <v>20</v>
      </c>
      <c r="E17" s="8" t="s">
        <v>21</v>
      </c>
      <c r="F17" s="9">
        <v>0</v>
      </c>
      <c r="G17" s="9">
        <v>3</v>
      </c>
      <c r="H17" s="9">
        <v>3</v>
      </c>
      <c r="I17" s="9">
        <v>3</v>
      </c>
      <c r="J17" s="9">
        <v>0</v>
      </c>
      <c r="K17" s="9">
        <v>2</v>
      </c>
      <c r="L17" s="9">
        <v>2</v>
      </c>
      <c r="M17" s="9">
        <v>2</v>
      </c>
      <c r="N17" s="10">
        <f>SUM(F17:M17)</f>
        <v>15</v>
      </c>
      <c r="O17" s="2">
        <f>N17/72</f>
        <v>0.20833333333333334</v>
      </c>
      <c r="P17" s="17" t="s">
        <v>64</v>
      </c>
    </row>
  </sheetData>
  <sortState ref="A4:O17">
    <sortCondition descending="1" ref="O4:O17"/>
  </sortState>
  <mergeCells count="2">
    <mergeCell ref="A1:P1"/>
    <mergeCell ref="A3:P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B1" zoomScale="90" workbookViewId="0">
      <selection activeCell="A4" sqref="A4"/>
    </sheetView>
  </sheetViews>
  <sheetFormatPr defaultRowHeight="15" x14ac:dyDescent="0.25"/>
  <cols>
    <col min="1" max="1" width="36.42578125" customWidth="1"/>
    <col min="2" max="2" width="8.42578125" bestFit="1" customWidth="1"/>
    <col min="4" max="4" width="36" customWidth="1"/>
    <col min="5" max="5" width="33.85546875" customWidth="1"/>
    <col min="16" max="16" width="12.85546875" bestFit="1" customWidth="1"/>
  </cols>
  <sheetData>
    <row r="1" spans="1:16" ht="22.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2" t="s">
        <v>15</v>
      </c>
      <c r="P2" s="1" t="s">
        <v>16</v>
      </c>
    </row>
    <row r="3" spans="1:16" ht="15.75" x14ac:dyDescent="0.25">
      <c r="A3" s="5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.75" customHeight="1" x14ac:dyDescent="0.25">
      <c r="A4" s="7" t="s">
        <v>41</v>
      </c>
      <c r="B4" s="9" t="s">
        <v>149</v>
      </c>
      <c r="C4" s="19" t="s">
        <v>39</v>
      </c>
      <c r="D4" s="7" t="s">
        <v>20</v>
      </c>
      <c r="E4" s="8" t="s">
        <v>21</v>
      </c>
      <c r="F4" s="9">
        <v>7</v>
      </c>
      <c r="G4" s="9">
        <v>9</v>
      </c>
      <c r="H4" s="9">
        <v>2</v>
      </c>
      <c r="I4" s="9">
        <v>5</v>
      </c>
      <c r="J4" s="9">
        <v>8</v>
      </c>
      <c r="K4" s="9">
        <v>3</v>
      </c>
      <c r="L4" s="9">
        <v>8</v>
      </c>
      <c r="M4" s="9">
        <v>12</v>
      </c>
      <c r="N4" s="10">
        <f>SUM(F4:M4)</f>
        <v>54</v>
      </c>
      <c r="O4" s="2">
        <f>N4/70</f>
        <v>0.77142857142857146</v>
      </c>
      <c r="P4" s="17" t="s">
        <v>76</v>
      </c>
    </row>
    <row r="5" spans="1:16" ht="15.75" x14ac:dyDescent="0.25">
      <c r="A5" s="14" t="s">
        <v>43</v>
      </c>
      <c r="B5" s="9" t="s">
        <v>151</v>
      </c>
      <c r="C5" s="19" t="s">
        <v>39</v>
      </c>
      <c r="D5" s="7" t="s">
        <v>20</v>
      </c>
      <c r="E5" s="8" t="s">
        <v>21</v>
      </c>
      <c r="F5" s="11">
        <v>9</v>
      </c>
      <c r="G5" s="11">
        <v>7</v>
      </c>
      <c r="H5" s="11">
        <v>4</v>
      </c>
      <c r="I5" s="11">
        <v>0</v>
      </c>
      <c r="J5" s="11">
        <v>4</v>
      </c>
      <c r="K5" s="11">
        <v>3</v>
      </c>
      <c r="L5" s="11">
        <v>3</v>
      </c>
      <c r="M5" s="11">
        <v>12</v>
      </c>
      <c r="N5" s="10">
        <f>SUM(F5:M5)</f>
        <v>42</v>
      </c>
      <c r="O5" s="2">
        <f>N5/70</f>
        <v>0.6</v>
      </c>
      <c r="P5" s="17" t="s">
        <v>62</v>
      </c>
    </row>
    <row r="6" spans="1:16" ht="15.75" x14ac:dyDescent="0.25">
      <c r="A6" s="14" t="s">
        <v>45</v>
      </c>
      <c r="B6" s="9" t="s">
        <v>153</v>
      </c>
      <c r="C6" s="19" t="s">
        <v>46</v>
      </c>
      <c r="D6" s="7" t="s">
        <v>20</v>
      </c>
      <c r="E6" s="8" t="s">
        <v>21</v>
      </c>
      <c r="F6" s="11">
        <v>7</v>
      </c>
      <c r="G6" s="11">
        <v>12</v>
      </c>
      <c r="H6" s="11">
        <v>2</v>
      </c>
      <c r="I6" s="11">
        <v>5</v>
      </c>
      <c r="J6" s="11">
        <v>4</v>
      </c>
      <c r="K6" s="11">
        <v>3</v>
      </c>
      <c r="L6" s="11">
        <v>0</v>
      </c>
      <c r="M6" s="11">
        <v>9</v>
      </c>
      <c r="N6" s="10">
        <f>SUM(F6:M6)</f>
        <v>42</v>
      </c>
      <c r="O6" s="2">
        <f>N6/70</f>
        <v>0.6</v>
      </c>
      <c r="P6" s="17" t="s">
        <v>62</v>
      </c>
    </row>
    <row r="7" spans="1:16" ht="15.75" x14ac:dyDescent="0.25">
      <c r="A7" s="14" t="s">
        <v>50</v>
      </c>
      <c r="B7" s="9" t="s">
        <v>157</v>
      </c>
      <c r="C7" s="19" t="s">
        <v>46</v>
      </c>
      <c r="D7" s="7" t="s">
        <v>20</v>
      </c>
      <c r="E7" s="8" t="s">
        <v>21</v>
      </c>
      <c r="F7" s="11">
        <v>7</v>
      </c>
      <c r="G7" s="11">
        <v>7</v>
      </c>
      <c r="H7" s="11">
        <v>4</v>
      </c>
      <c r="I7" s="11">
        <v>0</v>
      </c>
      <c r="J7" s="11">
        <v>6</v>
      </c>
      <c r="K7" s="11">
        <v>3</v>
      </c>
      <c r="L7" s="11">
        <v>8</v>
      </c>
      <c r="M7" s="11">
        <v>6</v>
      </c>
      <c r="N7" s="10">
        <f>SUM(F7:M7)</f>
        <v>41</v>
      </c>
      <c r="O7" s="2">
        <f>N7/70</f>
        <v>0.58571428571428574</v>
      </c>
      <c r="P7" s="17" t="s">
        <v>62</v>
      </c>
    </row>
    <row r="8" spans="1:16" ht="15.75" x14ac:dyDescent="0.25">
      <c r="A8" s="14" t="s">
        <v>42</v>
      </c>
      <c r="B8" s="9" t="s">
        <v>150</v>
      </c>
      <c r="C8" s="19" t="s">
        <v>39</v>
      </c>
      <c r="D8" s="7" t="s">
        <v>20</v>
      </c>
      <c r="E8" s="8" t="s">
        <v>21</v>
      </c>
      <c r="F8" s="11">
        <v>6</v>
      </c>
      <c r="G8" s="11">
        <v>7</v>
      </c>
      <c r="H8" s="11">
        <v>4</v>
      </c>
      <c r="I8" s="11">
        <v>1</v>
      </c>
      <c r="J8" s="11">
        <v>6</v>
      </c>
      <c r="K8" s="11">
        <v>1</v>
      </c>
      <c r="L8" s="11">
        <v>3</v>
      </c>
      <c r="M8" s="11">
        <v>12</v>
      </c>
      <c r="N8" s="10">
        <f>SUM(F8:M8)</f>
        <v>40</v>
      </c>
      <c r="O8" s="2">
        <f>N8/70</f>
        <v>0.5714285714285714</v>
      </c>
      <c r="P8" s="17" t="s">
        <v>62</v>
      </c>
    </row>
    <row r="9" spans="1:16" ht="15.75" x14ac:dyDescent="0.25">
      <c r="A9" s="14" t="s">
        <v>55</v>
      </c>
      <c r="B9" s="9" t="s">
        <v>161</v>
      </c>
      <c r="C9" s="19" t="s">
        <v>54</v>
      </c>
      <c r="D9" s="7" t="s">
        <v>20</v>
      </c>
      <c r="E9" s="8" t="s">
        <v>21</v>
      </c>
      <c r="F9" s="11">
        <v>6</v>
      </c>
      <c r="G9" s="11">
        <v>7</v>
      </c>
      <c r="H9" s="11">
        <v>4</v>
      </c>
      <c r="I9" s="11">
        <v>0</v>
      </c>
      <c r="J9" s="11">
        <v>4</v>
      </c>
      <c r="K9" s="11">
        <v>3</v>
      </c>
      <c r="L9" s="11">
        <v>8</v>
      </c>
      <c r="M9" s="11">
        <v>5</v>
      </c>
      <c r="N9" s="10">
        <f>SUM(F9:M9)</f>
        <v>37</v>
      </c>
      <c r="O9" s="2">
        <f>N9/70</f>
        <v>0.52857142857142858</v>
      </c>
      <c r="P9" s="17" t="s">
        <v>64</v>
      </c>
    </row>
    <row r="10" spans="1:16" ht="15.75" x14ac:dyDescent="0.25">
      <c r="A10" s="13" t="s">
        <v>38</v>
      </c>
      <c r="B10" s="9" t="s">
        <v>147</v>
      </c>
      <c r="C10" s="19" t="s">
        <v>39</v>
      </c>
      <c r="D10" s="7" t="s">
        <v>20</v>
      </c>
      <c r="E10" s="8" t="s">
        <v>21</v>
      </c>
      <c r="F10" s="9">
        <v>6</v>
      </c>
      <c r="G10" s="9">
        <v>6</v>
      </c>
      <c r="H10" s="9">
        <v>4</v>
      </c>
      <c r="I10" s="9">
        <v>0</v>
      </c>
      <c r="J10" s="9">
        <v>0</v>
      </c>
      <c r="K10" s="9">
        <v>3</v>
      </c>
      <c r="L10" s="9">
        <v>0</v>
      </c>
      <c r="M10" s="9">
        <v>12</v>
      </c>
      <c r="N10" s="10">
        <f>SUM(F10:M10)</f>
        <v>31</v>
      </c>
      <c r="O10" s="2">
        <f>N10/70</f>
        <v>0.44285714285714284</v>
      </c>
      <c r="P10" s="17" t="s">
        <v>64</v>
      </c>
    </row>
    <row r="11" spans="1:16" ht="15.75" x14ac:dyDescent="0.25">
      <c r="A11" s="14" t="s">
        <v>53</v>
      </c>
      <c r="B11" s="9" t="s">
        <v>160</v>
      </c>
      <c r="C11" s="19" t="s">
        <v>54</v>
      </c>
      <c r="D11" s="7" t="s">
        <v>20</v>
      </c>
      <c r="E11" s="8" t="s">
        <v>21</v>
      </c>
      <c r="F11" s="11">
        <v>8</v>
      </c>
      <c r="G11" s="11">
        <v>9</v>
      </c>
      <c r="H11" s="11">
        <v>4</v>
      </c>
      <c r="I11" s="11">
        <v>0</v>
      </c>
      <c r="J11" s="11">
        <v>6</v>
      </c>
      <c r="K11" s="11">
        <v>1</v>
      </c>
      <c r="L11" s="11">
        <v>0</v>
      </c>
      <c r="M11" s="11">
        <v>3</v>
      </c>
      <c r="N11" s="10">
        <f>SUM(F11:M11)</f>
        <v>31</v>
      </c>
      <c r="O11" s="2">
        <f>N11/70</f>
        <v>0.44285714285714284</v>
      </c>
      <c r="P11" s="17" t="s">
        <v>64</v>
      </c>
    </row>
    <row r="12" spans="1:16" ht="15.75" x14ac:dyDescent="0.25">
      <c r="A12" s="13" t="s">
        <v>51</v>
      </c>
      <c r="B12" s="9" t="s">
        <v>158</v>
      </c>
      <c r="C12" s="19" t="s">
        <v>46</v>
      </c>
      <c r="D12" s="7" t="s">
        <v>20</v>
      </c>
      <c r="E12" s="8" t="s">
        <v>21</v>
      </c>
      <c r="F12" s="11">
        <v>7</v>
      </c>
      <c r="G12" s="11">
        <v>8</v>
      </c>
      <c r="H12" s="11">
        <v>4</v>
      </c>
      <c r="I12" s="11">
        <v>0</v>
      </c>
      <c r="J12" s="11">
        <v>6</v>
      </c>
      <c r="K12" s="11">
        <v>2</v>
      </c>
      <c r="L12" s="11">
        <v>3</v>
      </c>
      <c r="M12" s="11">
        <v>0</v>
      </c>
      <c r="N12" s="10">
        <f>SUM(F12:M12)</f>
        <v>30</v>
      </c>
      <c r="O12" s="2">
        <f>N12/70</f>
        <v>0.42857142857142855</v>
      </c>
      <c r="P12" s="17" t="s">
        <v>64</v>
      </c>
    </row>
    <row r="13" spans="1:16" ht="15.75" x14ac:dyDescent="0.25">
      <c r="A13" s="13" t="s">
        <v>57</v>
      </c>
      <c r="B13" s="9" t="s">
        <v>163</v>
      </c>
      <c r="C13" s="19" t="s">
        <v>54</v>
      </c>
      <c r="D13" s="7" t="s">
        <v>20</v>
      </c>
      <c r="E13" s="8" t="s">
        <v>21</v>
      </c>
      <c r="F13" s="11">
        <v>8</v>
      </c>
      <c r="G13" s="11">
        <v>6</v>
      </c>
      <c r="H13" s="11">
        <v>0</v>
      </c>
      <c r="I13" s="11">
        <v>0</v>
      </c>
      <c r="J13" s="11">
        <v>4</v>
      </c>
      <c r="K13" s="11">
        <v>3</v>
      </c>
      <c r="L13" s="11">
        <v>8</v>
      </c>
      <c r="M13" s="11">
        <v>0</v>
      </c>
      <c r="N13" s="10">
        <f>SUM(F13:M13)</f>
        <v>29</v>
      </c>
      <c r="O13" s="2">
        <f>N13/70</f>
        <v>0.41428571428571431</v>
      </c>
      <c r="P13" s="17" t="s">
        <v>64</v>
      </c>
    </row>
    <row r="14" spans="1:16" ht="15.75" x14ac:dyDescent="0.25">
      <c r="A14" s="13" t="s">
        <v>47</v>
      </c>
      <c r="B14" s="9" t="s">
        <v>154</v>
      </c>
      <c r="C14" s="19" t="s">
        <v>46</v>
      </c>
      <c r="D14" s="7" t="s">
        <v>20</v>
      </c>
      <c r="E14" s="8" t="s">
        <v>21</v>
      </c>
      <c r="F14" s="11">
        <v>8</v>
      </c>
      <c r="G14" s="11">
        <v>12</v>
      </c>
      <c r="H14" s="11">
        <v>2</v>
      </c>
      <c r="I14" s="11">
        <v>0</v>
      </c>
      <c r="J14" s="11">
        <v>2</v>
      </c>
      <c r="K14" s="11">
        <v>1</v>
      </c>
      <c r="L14" s="11">
        <v>0</v>
      </c>
      <c r="M14" s="11">
        <v>0</v>
      </c>
      <c r="N14" s="10">
        <f>SUM(F14:M14)</f>
        <v>25</v>
      </c>
      <c r="O14" s="2">
        <f>N14/70</f>
        <v>0.35714285714285715</v>
      </c>
      <c r="P14" s="17" t="s">
        <v>64</v>
      </c>
    </row>
    <row r="15" spans="1:16" ht="15.75" x14ac:dyDescent="0.25">
      <c r="A15" s="14" t="s">
        <v>48</v>
      </c>
      <c r="B15" s="9" t="s">
        <v>155</v>
      </c>
      <c r="C15" s="19" t="s">
        <v>46</v>
      </c>
      <c r="D15" s="7" t="s">
        <v>20</v>
      </c>
      <c r="E15" s="8" t="s">
        <v>21</v>
      </c>
      <c r="F15" s="11">
        <v>6</v>
      </c>
      <c r="G15" s="11">
        <v>5</v>
      </c>
      <c r="H15" s="11">
        <v>4</v>
      </c>
      <c r="I15" s="11">
        <v>0</v>
      </c>
      <c r="J15" s="11">
        <v>6</v>
      </c>
      <c r="K15" s="11">
        <v>0</v>
      </c>
      <c r="L15" s="11">
        <v>0</v>
      </c>
      <c r="M15" s="11">
        <v>3</v>
      </c>
      <c r="N15" s="10">
        <f>SUM(F15:M15)</f>
        <v>24</v>
      </c>
      <c r="O15" s="2">
        <f>N15/70</f>
        <v>0.34285714285714286</v>
      </c>
      <c r="P15" s="17" t="s">
        <v>64</v>
      </c>
    </row>
    <row r="16" spans="1:16" ht="15.75" x14ac:dyDescent="0.25">
      <c r="A16" s="13" t="s">
        <v>52</v>
      </c>
      <c r="B16" s="9" t="s">
        <v>159</v>
      </c>
      <c r="C16" s="19" t="s">
        <v>46</v>
      </c>
      <c r="D16" s="7" t="s">
        <v>20</v>
      </c>
      <c r="E16" s="8" t="s">
        <v>21</v>
      </c>
      <c r="F16" s="11">
        <v>8</v>
      </c>
      <c r="G16" s="11">
        <v>11</v>
      </c>
      <c r="H16" s="11">
        <v>2</v>
      </c>
      <c r="I16" s="11">
        <v>0</v>
      </c>
      <c r="J16" s="11">
        <v>2</v>
      </c>
      <c r="K16" s="11">
        <v>1</v>
      </c>
      <c r="L16" s="11">
        <v>0</v>
      </c>
      <c r="M16" s="11">
        <v>0</v>
      </c>
      <c r="N16" s="10">
        <f>SUM(F16:M16)</f>
        <v>24</v>
      </c>
      <c r="O16" s="2">
        <f>N16/70</f>
        <v>0.34285714285714286</v>
      </c>
      <c r="P16" s="17" t="s">
        <v>64</v>
      </c>
    </row>
    <row r="17" spans="1:16" ht="15.75" x14ac:dyDescent="0.25">
      <c r="A17" s="13" t="s">
        <v>49</v>
      </c>
      <c r="B17" s="9" t="s">
        <v>156</v>
      </c>
      <c r="C17" s="19" t="s">
        <v>46</v>
      </c>
      <c r="D17" s="7" t="s">
        <v>20</v>
      </c>
      <c r="E17" s="8" t="s">
        <v>21</v>
      </c>
      <c r="F17" s="11">
        <v>8</v>
      </c>
      <c r="G17" s="11">
        <v>12</v>
      </c>
      <c r="H17" s="11">
        <v>2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0">
        <f>SUM(F17:M17)</f>
        <v>22</v>
      </c>
      <c r="O17" s="2">
        <f>N17/70</f>
        <v>0.31428571428571428</v>
      </c>
      <c r="P17" s="17" t="s">
        <v>64</v>
      </c>
    </row>
    <row r="18" spans="1:16" ht="15.75" x14ac:dyDescent="0.25">
      <c r="A18" s="13" t="s">
        <v>56</v>
      </c>
      <c r="B18" s="9" t="s">
        <v>162</v>
      </c>
      <c r="C18" s="19" t="s">
        <v>54</v>
      </c>
      <c r="D18" s="7" t="s">
        <v>20</v>
      </c>
      <c r="E18" s="8" t="s">
        <v>21</v>
      </c>
      <c r="F18" s="11">
        <v>7</v>
      </c>
      <c r="G18" s="11">
        <v>8</v>
      </c>
      <c r="H18" s="11">
        <v>4</v>
      </c>
      <c r="I18" s="11">
        <v>0</v>
      </c>
      <c r="J18" s="11">
        <v>0</v>
      </c>
      <c r="K18" s="11">
        <v>1</v>
      </c>
      <c r="L18" s="11">
        <v>0</v>
      </c>
      <c r="M18" s="11">
        <v>1</v>
      </c>
      <c r="N18" s="10">
        <f>SUM(F18:M18)</f>
        <v>21</v>
      </c>
      <c r="O18" s="2">
        <f>N18/70</f>
        <v>0.3</v>
      </c>
      <c r="P18" s="17" t="s">
        <v>64</v>
      </c>
    </row>
    <row r="19" spans="1:16" ht="15.75" x14ac:dyDescent="0.25">
      <c r="A19" s="14" t="s">
        <v>44</v>
      </c>
      <c r="B19" s="9" t="s">
        <v>152</v>
      </c>
      <c r="C19" s="19" t="s">
        <v>39</v>
      </c>
      <c r="D19" s="7" t="s">
        <v>20</v>
      </c>
      <c r="E19" s="8" t="s">
        <v>21</v>
      </c>
      <c r="F19" s="11">
        <v>6</v>
      </c>
      <c r="G19" s="11">
        <v>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12</v>
      </c>
      <c r="N19" s="10">
        <f>SUM(F19:M19)</f>
        <v>19</v>
      </c>
      <c r="O19" s="2">
        <f>N19/70</f>
        <v>0.27142857142857141</v>
      </c>
      <c r="P19" s="17" t="s">
        <v>64</v>
      </c>
    </row>
    <row r="20" spans="1:16" ht="15.75" x14ac:dyDescent="0.25">
      <c r="A20" s="15" t="s">
        <v>40</v>
      </c>
      <c r="B20" s="9" t="s">
        <v>148</v>
      </c>
      <c r="C20" s="19" t="s">
        <v>39</v>
      </c>
      <c r="D20" s="7" t="s">
        <v>20</v>
      </c>
      <c r="E20" s="8" t="s">
        <v>21</v>
      </c>
      <c r="F20" s="11">
        <v>5</v>
      </c>
      <c r="G20" s="11">
        <v>4</v>
      </c>
      <c r="H20" s="11">
        <v>0</v>
      </c>
      <c r="I20" s="11">
        <v>0</v>
      </c>
      <c r="J20" s="11">
        <v>4</v>
      </c>
      <c r="K20" s="11">
        <v>1</v>
      </c>
      <c r="L20" s="11">
        <v>0</v>
      </c>
      <c r="M20" s="11">
        <v>0</v>
      </c>
      <c r="N20" s="10">
        <f>SUM(F20:M20)</f>
        <v>14</v>
      </c>
      <c r="O20" s="2">
        <f>N20/70</f>
        <v>0.2</v>
      </c>
      <c r="P20" s="17" t="s">
        <v>64</v>
      </c>
    </row>
  </sheetData>
  <sortState ref="A4:O20">
    <sortCondition descending="1" ref="O4:O20"/>
  </sortState>
  <mergeCells count="2">
    <mergeCell ref="A1:P1"/>
    <mergeCell ref="A3:P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B1" zoomScale="90" workbookViewId="0">
      <selection activeCell="O9" sqref="O9"/>
    </sheetView>
  </sheetViews>
  <sheetFormatPr defaultRowHeight="15" x14ac:dyDescent="0.25"/>
  <cols>
    <col min="1" max="1" width="46.85546875" customWidth="1"/>
    <col min="2" max="2" width="8.42578125" bestFit="1" customWidth="1"/>
    <col min="4" max="4" width="36" customWidth="1"/>
    <col min="5" max="5" width="28.140625" customWidth="1"/>
    <col min="16" max="16" width="12.85546875" bestFit="1" customWidth="1"/>
  </cols>
  <sheetData>
    <row r="1" spans="1:16" ht="22.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2" t="s">
        <v>15</v>
      </c>
      <c r="P2" s="1" t="s">
        <v>16</v>
      </c>
    </row>
    <row r="3" spans="1:16" ht="15.75" x14ac:dyDescent="0.25">
      <c r="A3" s="5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.75" x14ac:dyDescent="0.25">
      <c r="A4" s="7" t="s">
        <v>75</v>
      </c>
      <c r="B4" s="11" t="s">
        <v>174</v>
      </c>
      <c r="C4" s="11" t="s">
        <v>66</v>
      </c>
      <c r="D4" s="7" t="s">
        <v>20</v>
      </c>
      <c r="E4" s="3" t="s">
        <v>61</v>
      </c>
      <c r="F4" s="11">
        <v>9</v>
      </c>
      <c r="G4" s="11">
        <v>4</v>
      </c>
      <c r="H4" s="11">
        <v>4</v>
      </c>
      <c r="I4" s="11">
        <v>10</v>
      </c>
      <c r="J4" s="11">
        <v>11</v>
      </c>
      <c r="K4" s="11">
        <v>1</v>
      </c>
      <c r="L4" s="11">
        <v>1</v>
      </c>
      <c r="M4" s="11">
        <v>9</v>
      </c>
      <c r="N4" s="10">
        <f>SUM(F4:M4)</f>
        <v>49</v>
      </c>
      <c r="O4" s="2">
        <f>N4/65</f>
        <v>0.75384615384615383</v>
      </c>
      <c r="P4" s="17" t="s">
        <v>76</v>
      </c>
    </row>
    <row r="5" spans="1:16" ht="15.75" x14ac:dyDescent="0.25">
      <c r="A5" s="7" t="s">
        <v>67</v>
      </c>
      <c r="B5" s="11" t="s">
        <v>167</v>
      </c>
      <c r="C5" s="12" t="s">
        <v>66</v>
      </c>
      <c r="D5" s="7" t="s">
        <v>20</v>
      </c>
      <c r="E5" s="3" t="s">
        <v>61</v>
      </c>
      <c r="F5" s="11">
        <v>0</v>
      </c>
      <c r="G5" s="11">
        <v>4</v>
      </c>
      <c r="H5" s="11">
        <v>6</v>
      </c>
      <c r="I5" s="11">
        <v>10</v>
      </c>
      <c r="J5" s="11">
        <v>7</v>
      </c>
      <c r="K5" s="11">
        <v>7</v>
      </c>
      <c r="L5" s="11">
        <v>1</v>
      </c>
      <c r="M5" s="11">
        <v>11</v>
      </c>
      <c r="N5" s="10">
        <f>SUM(F5:M5)</f>
        <v>46</v>
      </c>
      <c r="O5" s="2">
        <f>N5/65</f>
        <v>0.70769230769230773</v>
      </c>
      <c r="P5" s="17" t="s">
        <v>62</v>
      </c>
    </row>
    <row r="6" spans="1:16" ht="15.75" x14ac:dyDescent="0.25">
      <c r="A6" s="15" t="s">
        <v>83</v>
      </c>
      <c r="B6" s="11" t="s">
        <v>181</v>
      </c>
      <c r="C6" s="12" t="s">
        <v>60</v>
      </c>
      <c r="D6" s="7" t="s">
        <v>20</v>
      </c>
      <c r="E6" s="3" t="s">
        <v>61</v>
      </c>
      <c r="F6" s="11">
        <v>9</v>
      </c>
      <c r="G6" s="11">
        <v>2</v>
      </c>
      <c r="H6" s="11">
        <v>4</v>
      </c>
      <c r="I6" s="11">
        <v>5</v>
      </c>
      <c r="J6" s="11">
        <v>6</v>
      </c>
      <c r="K6" s="11">
        <v>5</v>
      </c>
      <c r="L6" s="11">
        <v>1</v>
      </c>
      <c r="M6" s="11">
        <v>12</v>
      </c>
      <c r="N6" s="10">
        <f>SUM(F6:M6)</f>
        <v>44</v>
      </c>
      <c r="O6" s="2">
        <f>N6/65</f>
        <v>0.67692307692307696</v>
      </c>
      <c r="P6" s="17" t="s">
        <v>62</v>
      </c>
    </row>
    <row r="7" spans="1:16" ht="15.75" x14ac:dyDescent="0.25">
      <c r="A7" s="7" t="s">
        <v>59</v>
      </c>
      <c r="B7" s="11" t="s">
        <v>164</v>
      </c>
      <c r="C7" s="12" t="s">
        <v>60</v>
      </c>
      <c r="D7" s="7" t="s">
        <v>20</v>
      </c>
      <c r="E7" s="3" t="s">
        <v>61</v>
      </c>
      <c r="F7" s="11">
        <v>7</v>
      </c>
      <c r="G7" s="11">
        <v>6</v>
      </c>
      <c r="H7" s="11">
        <v>6</v>
      </c>
      <c r="I7" s="11">
        <v>0</v>
      </c>
      <c r="J7" s="11">
        <v>5</v>
      </c>
      <c r="K7" s="11">
        <v>5</v>
      </c>
      <c r="L7" s="11">
        <v>1</v>
      </c>
      <c r="M7" s="11">
        <v>12</v>
      </c>
      <c r="N7" s="10">
        <f>SUM(F7:M7)</f>
        <v>42</v>
      </c>
      <c r="O7" s="2">
        <f>N7/65</f>
        <v>0.64615384615384619</v>
      </c>
      <c r="P7" s="17" t="s">
        <v>62</v>
      </c>
    </row>
    <row r="8" spans="1:16" ht="15.75" x14ac:dyDescent="0.25">
      <c r="A8" s="7" t="s">
        <v>84</v>
      </c>
      <c r="B8" s="11" t="s">
        <v>182</v>
      </c>
      <c r="C8" s="12" t="s">
        <v>60</v>
      </c>
      <c r="D8" s="7" t="s">
        <v>20</v>
      </c>
      <c r="E8" s="3" t="s">
        <v>61</v>
      </c>
      <c r="F8" s="11">
        <v>12</v>
      </c>
      <c r="G8" s="11">
        <v>3</v>
      </c>
      <c r="H8" s="11">
        <v>8</v>
      </c>
      <c r="I8" s="11">
        <v>0</v>
      </c>
      <c r="J8" s="11">
        <v>5</v>
      </c>
      <c r="K8" s="11">
        <v>1</v>
      </c>
      <c r="L8" s="11">
        <v>1</v>
      </c>
      <c r="M8" s="11">
        <v>12</v>
      </c>
      <c r="N8" s="10">
        <f>SUM(F8:M8)</f>
        <v>42</v>
      </c>
      <c r="O8" s="2">
        <f>N8/65</f>
        <v>0.64615384615384619</v>
      </c>
      <c r="P8" s="17" t="s">
        <v>62</v>
      </c>
    </row>
    <row r="9" spans="1:16" ht="15.75" x14ac:dyDescent="0.25">
      <c r="A9" s="7" t="s">
        <v>65</v>
      </c>
      <c r="B9" s="11" t="s">
        <v>166</v>
      </c>
      <c r="C9" s="12" t="s">
        <v>66</v>
      </c>
      <c r="D9" s="7" t="s">
        <v>20</v>
      </c>
      <c r="E9" s="3" t="s">
        <v>61</v>
      </c>
      <c r="F9" s="11">
        <v>0</v>
      </c>
      <c r="G9" s="11">
        <v>4</v>
      </c>
      <c r="H9" s="11">
        <v>6</v>
      </c>
      <c r="I9" s="11">
        <v>10</v>
      </c>
      <c r="J9" s="11">
        <v>7</v>
      </c>
      <c r="K9" s="11">
        <v>4</v>
      </c>
      <c r="L9" s="11">
        <v>1</v>
      </c>
      <c r="M9" s="11">
        <v>10</v>
      </c>
      <c r="N9" s="10">
        <f>SUM(F9:M9)</f>
        <v>42</v>
      </c>
      <c r="O9" s="2">
        <f>N9/65</f>
        <v>0.64615384615384619</v>
      </c>
      <c r="P9" s="17" t="s">
        <v>62</v>
      </c>
    </row>
    <row r="10" spans="1:16" ht="15.75" x14ac:dyDescent="0.25">
      <c r="A10" s="15" t="s">
        <v>82</v>
      </c>
      <c r="B10" s="11" t="s">
        <v>180</v>
      </c>
      <c r="C10" s="12" t="s">
        <v>66</v>
      </c>
      <c r="D10" s="7" t="s">
        <v>20</v>
      </c>
      <c r="E10" s="3" t="s">
        <v>61</v>
      </c>
      <c r="F10" s="11">
        <v>7</v>
      </c>
      <c r="G10" s="11">
        <v>6</v>
      </c>
      <c r="H10" s="11">
        <v>8</v>
      </c>
      <c r="I10" s="11">
        <v>8</v>
      </c>
      <c r="J10" s="11">
        <v>7</v>
      </c>
      <c r="K10" s="11">
        <v>1</v>
      </c>
      <c r="L10" s="11">
        <v>1</v>
      </c>
      <c r="M10" s="11">
        <v>2</v>
      </c>
      <c r="N10" s="10">
        <f>SUM(F10:M10)</f>
        <v>40</v>
      </c>
      <c r="O10" s="2">
        <f>N10/65</f>
        <v>0.61538461538461542</v>
      </c>
      <c r="P10" s="17" t="s">
        <v>64</v>
      </c>
    </row>
    <row r="11" spans="1:16" ht="15.75" x14ac:dyDescent="0.25">
      <c r="A11" s="7" t="s">
        <v>80</v>
      </c>
      <c r="B11" s="11" t="s">
        <v>178</v>
      </c>
      <c r="C11" s="12" t="s">
        <v>74</v>
      </c>
      <c r="D11" s="7" t="s">
        <v>20</v>
      </c>
      <c r="E11" s="3" t="s">
        <v>61</v>
      </c>
      <c r="F11" s="11">
        <v>8</v>
      </c>
      <c r="G11" s="11">
        <v>6</v>
      </c>
      <c r="H11" s="11">
        <v>4</v>
      </c>
      <c r="I11" s="11">
        <v>0</v>
      </c>
      <c r="J11" s="11">
        <v>7</v>
      </c>
      <c r="K11" s="11">
        <v>5</v>
      </c>
      <c r="L11" s="11">
        <v>1</v>
      </c>
      <c r="M11" s="11">
        <v>3</v>
      </c>
      <c r="N11" s="10">
        <f>SUM(F11:M11)</f>
        <v>34</v>
      </c>
      <c r="O11" s="2">
        <f>N11/65</f>
        <v>0.52307692307692311</v>
      </c>
      <c r="P11" s="17" t="s">
        <v>64</v>
      </c>
    </row>
    <row r="12" spans="1:16" ht="15.75" x14ac:dyDescent="0.25">
      <c r="A12" s="15" t="s">
        <v>69</v>
      </c>
      <c r="B12" s="11" t="s">
        <v>169</v>
      </c>
      <c r="C12" s="11" t="s">
        <v>66</v>
      </c>
      <c r="D12" s="7" t="s">
        <v>20</v>
      </c>
      <c r="E12" s="3" t="s">
        <v>61</v>
      </c>
      <c r="F12" s="11">
        <v>6</v>
      </c>
      <c r="G12" s="11">
        <v>0</v>
      </c>
      <c r="H12" s="11">
        <v>6</v>
      </c>
      <c r="I12" s="11">
        <v>0</v>
      </c>
      <c r="J12" s="11">
        <v>8</v>
      </c>
      <c r="K12" s="11">
        <v>5</v>
      </c>
      <c r="L12" s="11">
        <v>1</v>
      </c>
      <c r="M12" s="11">
        <v>4</v>
      </c>
      <c r="N12" s="10">
        <f>SUM(F12:M12)</f>
        <v>30</v>
      </c>
      <c r="O12" s="2">
        <f>N12/65</f>
        <v>0.46153846153846156</v>
      </c>
      <c r="P12" s="17" t="s">
        <v>64</v>
      </c>
    </row>
    <row r="13" spans="1:16" ht="15.75" x14ac:dyDescent="0.25">
      <c r="A13" s="15" t="s">
        <v>73</v>
      </c>
      <c r="B13" s="11" t="s">
        <v>173</v>
      </c>
      <c r="C13" s="11" t="s">
        <v>74</v>
      </c>
      <c r="D13" s="7" t="s">
        <v>20</v>
      </c>
      <c r="E13" s="3" t="s">
        <v>61</v>
      </c>
      <c r="F13" s="11">
        <v>9</v>
      </c>
      <c r="G13" s="11">
        <v>4</v>
      </c>
      <c r="H13" s="11">
        <v>4</v>
      </c>
      <c r="I13" s="11">
        <v>0</v>
      </c>
      <c r="J13" s="11">
        <v>7</v>
      </c>
      <c r="K13" s="11">
        <v>2</v>
      </c>
      <c r="L13" s="11">
        <v>1</v>
      </c>
      <c r="M13" s="11">
        <v>3</v>
      </c>
      <c r="N13" s="10">
        <f>SUM(F13:M13)</f>
        <v>30</v>
      </c>
      <c r="O13" s="2">
        <f>N13/65</f>
        <v>0.46153846153846156</v>
      </c>
      <c r="P13" s="17" t="s">
        <v>64</v>
      </c>
    </row>
    <row r="14" spans="1:16" ht="15.75" x14ac:dyDescent="0.25">
      <c r="A14" s="15" t="s">
        <v>78</v>
      </c>
      <c r="B14" s="11" t="s">
        <v>176</v>
      </c>
      <c r="C14" s="11" t="s">
        <v>66</v>
      </c>
      <c r="D14" s="7" t="s">
        <v>20</v>
      </c>
      <c r="E14" s="3" t="s">
        <v>61</v>
      </c>
      <c r="F14" s="11">
        <v>9</v>
      </c>
      <c r="G14" s="11">
        <v>0</v>
      </c>
      <c r="H14" s="11">
        <v>2</v>
      </c>
      <c r="I14" s="11">
        <v>0</v>
      </c>
      <c r="J14" s="11">
        <v>8</v>
      </c>
      <c r="K14" s="11">
        <v>1</v>
      </c>
      <c r="L14" s="11">
        <v>1</v>
      </c>
      <c r="M14" s="11">
        <v>8</v>
      </c>
      <c r="N14" s="10">
        <f>SUM(F14:M14)</f>
        <v>29</v>
      </c>
      <c r="O14" s="2">
        <f>N14/65</f>
        <v>0.44615384615384618</v>
      </c>
      <c r="P14" s="17" t="s">
        <v>64</v>
      </c>
    </row>
    <row r="15" spans="1:16" ht="15.75" x14ac:dyDescent="0.25">
      <c r="A15" s="7" t="s">
        <v>81</v>
      </c>
      <c r="B15" s="11" t="s">
        <v>179</v>
      </c>
      <c r="C15" s="11" t="s">
        <v>66</v>
      </c>
      <c r="D15" s="7" t="s">
        <v>20</v>
      </c>
      <c r="E15" s="3" t="s">
        <v>61</v>
      </c>
      <c r="F15" s="11">
        <v>9</v>
      </c>
      <c r="G15" s="11">
        <v>2</v>
      </c>
      <c r="H15" s="11">
        <v>2</v>
      </c>
      <c r="I15" s="11">
        <v>0</v>
      </c>
      <c r="J15" s="11">
        <v>4</v>
      </c>
      <c r="K15" s="11">
        <v>5</v>
      </c>
      <c r="L15" s="11">
        <v>1</v>
      </c>
      <c r="M15" s="11">
        <v>5</v>
      </c>
      <c r="N15" s="10">
        <f>SUM(F15:M15)</f>
        <v>28</v>
      </c>
      <c r="O15" s="2">
        <f>N15/65</f>
        <v>0.43076923076923079</v>
      </c>
      <c r="P15" s="17" t="s">
        <v>64</v>
      </c>
    </row>
    <row r="16" spans="1:16" ht="15.75" x14ac:dyDescent="0.25">
      <c r="A16" s="15" t="s">
        <v>63</v>
      </c>
      <c r="B16" s="11" t="s">
        <v>165</v>
      </c>
      <c r="C16" s="11" t="s">
        <v>60</v>
      </c>
      <c r="D16" s="7" t="s">
        <v>20</v>
      </c>
      <c r="E16" s="3" t="s">
        <v>61</v>
      </c>
      <c r="F16" s="11">
        <v>6</v>
      </c>
      <c r="G16" s="11">
        <v>2</v>
      </c>
      <c r="H16" s="11">
        <v>4</v>
      </c>
      <c r="I16" s="11">
        <v>0</v>
      </c>
      <c r="J16" s="11">
        <v>6</v>
      </c>
      <c r="K16" s="11">
        <v>2</v>
      </c>
      <c r="L16" s="11">
        <v>1</v>
      </c>
      <c r="M16" s="11">
        <v>5</v>
      </c>
      <c r="N16" s="10">
        <f>SUM(F16:M16)</f>
        <v>26</v>
      </c>
      <c r="O16" s="2">
        <f>N16/65</f>
        <v>0.4</v>
      </c>
      <c r="P16" s="17" t="s">
        <v>64</v>
      </c>
    </row>
    <row r="17" spans="1:16" ht="15.75" x14ac:dyDescent="0.25">
      <c r="A17" s="7" t="s">
        <v>72</v>
      </c>
      <c r="B17" s="11" t="s">
        <v>172</v>
      </c>
      <c r="C17" s="12" t="s">
        <v>66</v>
      </c>
      <c r="D17" s="7" t="s">
        <v>20</v>
      </c>
      <c r="E17" s="3" t="s">
        <v>61</v>
      </c>
      <c r="F17" s="11">
        <v>6</v>
      </c>
      <c r="G17" s="11">
        <v>0</v>
      </c>
      <c r="H17" s="11">
        <v>4</v>
      </c>
      <c r="I17" s="11">
        <v>0</v>
      </c>
      <c r="J17" s="11">
        <v>8</v>
      </c>
      <c r="K17" s="11">
        <v>3</v>
      </c>
      <c r="L17" s="11">
        <v>1</v>
      </c>
      <c r="M17" s="11">
        <v>4</v>
      </c>
      <c r="N17" s="10">
        <f>SUM(F17:M17)</f>
        <v>26</v>
      </c>
      <c r="O17" s="2">
        <f>N17/65</f>
        <v>0.4</v>
      </c>
      <c r="P17" s="17" t="s">
        <v>64</v>
      </c>
    </row>
    <row r="18" spans="1:16" ht="15.75" x14ac:dyDescent="0.25">
      <c r="A18" s="15" t="s">
        <v>68</v>
      </c>
      <c r="B18" s="11" t="s">
        <v>168</v>
      </c>
      <c r="C18" s="11" t="s">
        <v>66</v>
      </c>
      <c r="D18" s="7" t="s">
        <v>20</v>
      </c>
      <c r="E18" s="3" t="s">
        <v>61</v>
      </c>
      <c r="F18" s="11">
        <v>6</v>
      </c>
      <c r="G18" s="11">
        <v>0</v>
      </c>
      <c r="H18" s="11">
        <v>4</v>
      </c>
      <c r="I18" s="11">
        <v>0</v>
      </c>
      <c r="J18" s="11">
        <v>8</v>
      </c>
      <c r="K18" s="11">
        <v>1</v>
      </c>
      <c r="L18" s="11">
        <v>1</v>
      </c>
      <c r="M18" s="11">
        <v>5</v>
      </c>
      <c r="N18" s="10">
        <f>SUM(F18:M18)</f>
        <v>25</v>
      </c>
      <c r="O18" s="2">
        <f>N18/65</f>
        <v>0.38461538461538464</v>
      </c>
      <c r="P18" s="17" t="s">
        <v>64</v>
      </c>
    </row>
    <row r="19" spans="1:16" ht="15.75" x14ac:dyDescent="0.25">
      <c r="A19" s="7" t="s">
        <v>71</v>
      </c>
      <c r="B19" s="11" t="s">
        <v>171</v>
      </c>
      <c r="C19" s="11" t="s">
        <v>66</v>
      </c>
      <c r="D19" s="7" t="s">
        <v>20</v>
      </c>
      <c r="E19" s="3" t="s">
        <v>61</v>
      </c>
      <c r="F19" s="11">
        <v>5</v>
      </c>
      <c r="G19" s="11">
        <v>4</v>
      </c>
      <c r="H19" s="11">
        <v>0</v>
      </c>
      <c r="I19" s="11">
        <v>2</v>
      </c>
      <c r="J19" s="11">
        <v>0</v>
      </c>
      <c r="K19" s="11">
        <v>0</v>
      </c>
      <c r="L19" s="11">
        <v>1</v>
      </c>
      <c r="M19" s="11">
        <v>10</v>
      </c>
      <c r="N19" s="10">
        <f>SUM(F19:M19)</f>
        <v>22</v>
      </c>
      <c r="O19" s="2">
        <f>N19/65</f>
        <v>0.33846153846153848</v>
      </c>
      <c r="P19" s="17" t="s">
        <v>64</v>
      </c>
    </row>
    <row r="20" spans="1:16" ht="15.75" x14ac:dyDescent="0.25">
      <c r="A20" s="15" t="s">
        <v>70</v>
      </c>
      <c r="B20" s="11" t="s">
        <v>170</v>
      </c>
      <c r="C20" s="11" t="s">
        <v>66</v>
      </c>
      <c r="D20" s="7" t="s">
        <v>20</v>
      </c>
      <c r="E20" s="3" t="s">
        <v>61</v>
      </c>
      <c r="F20" s="11">
        <v>0</v>
      </c>
      <c r="G20" s="11">
        <v>2</v>
      </c>
      <c r="H20" s="11">
        <v>4</v>
      </c>
      <c r="I20" s="11">
        <v>0</v>
      </c>
      <c r="J20" s="11">
        <v>3</v>
      </c>
      <c r="K20" s="11">
        <v>0</v>
      </c>
      <c r="L20" s="11">
        <v>0</v>
      </c>
      <c r="M20" s="11">
        <v>11</v>
      </c>
      <c r="N20" s="10">
        <f>SUM(F20:M20)</f>
        <v>20</v>
      </c>
      <c r="O20" s="2">
        <f>N20/65</f>
        <v>0.30769230769230771</v>
      </c>
      <c r="P20" s="17" t="s">
        <v>64</v>
      </c>
    </row>
    <row r="21" spans="1:16" ht="15.75" x14ac:dyDescent="0.25">
      <c r="A21" s="7" t="s">
        <v>77</v>
      </c>
      <c r="B21" s="11" t="s">
        <v>175</v>
      </c>
      <c r="C21" s="12" t="s">
        <v>74</v>
      </c>
      <c r="D21" s="7" t="s">
        <v>20</v>
      </c>
      <c r="E21" s="20" t="s">
        <v>61</v>
      </c>
      <c r="F21" s="11">
        <v>0</v>
      </c>
      <c r="G21" s="11">
        <v>0</v>
      </c>
      <c r="H21" s="11">
        <v>2</v>
      </c>
      <c r="I21" s="11">
        <v>4</v>
      </c>
      <c r="J21" s="11">
        <v>7</v>
      </c>
      <c r="K21" s="11">
        <v>0</v>
      </c>
      <c r="L21" s="11">
        <v>1</v>
      </c>
      <c r="M21" s="11">
        <v>5</v>
      </c>
      <c r="N21" s="10">
        <f>SUM(F21:M21)</f>
        <v>19</v>
      </c>
      <c r="O21" s="2">
        <f>N21/65</f>
        <v>0.29230769230769232</v>
      </c>
      <c r="P21" s="17" t="s">
        <v>64</v>
      </c>
    </row>
    <row r="22" spans="1:16" ht="15.75" x14ac:dyDescent="0.25">
      <c r="A22" s="7" t="s">
        <v>79</v>
      </c>
      <c r="B22" s="11" t="s">
        <v>177</v>
      </c>
      <c r="C22" s="11" t="s">
        <v>66</v>
      </c>
      <c r="D22" s="7" t="s">
        <v>20</v>
      </c>
      <c r="E22" s="3" t="s">
        <v>61</v>
      </c>
      <c r="F22" s="11">
        <v>7</v>
      </c>
      <c r="G22" s="11">
        <v>0</v>
      </c>
      <c r="H22" s="11">
        <v>2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0">
        <f>SUM(F22:M22)</f>
        <v>9</v>
      </c>
      <c r="O22" s="2">
        <f>N22/65</f>
        <v>0.13846153846153847</v>
      </c>
      <c r="P22" s="17" t="s">
        <v>64</v>
      </c>
    </row>
  </sheetData>
  <sortState ref="A4:O22">
    <sortCondition descending="1" ref="O4:O22"/>
  </sortState>
  <mergeCells count="2">
    <mergeCell ref="A1:P1"/>
    <mergeCell ref="A3:P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90" workbookViewId="0">
      <selection activeCell="P17" sqref="P17"/>
    </sheetView>
  </sheetViews>
  <sheetFormatPr defaultRowHeight="15" x14ac:dyDescent="0.25"/>
  <cols>
    <col min="1" max="1" width="41.7109375" customWidth="1"/>
    <col min="2" max="2" width="8.42578125" bestFit="1" customWidth="1"/>
    <col min="4" max="4" width="36.5703125" customWidth="1"/>
    <col min="5" max="5" width="27.140625" customWidth="1"/>
    <col min="15" max="15" width="9.28515625" bestFit="1"/>
    <col min="16" max="16" width="12.85546875" bestFit="1" customWidth="1"/>
  </cols>
  <sheetData>
    <row r="1" spans="1:16" ht="22.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2" t="s">
        <v>15</v>
      </c>
      <c r="P2" s="1" t="s">
        <v>16</v>
      </c>
    </row>
    <row r="3" spans="1:16" ht="15.75" x14ac:dyDescent="0.25">
      <c r="A3" s="5" t="s">
        <v>85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.75" x14ac:dyDescent="0.25">
      <c r="A4" s="7" t="s">
        <v>99</v>
      </c>
      <c r="B4" s="11" t="s">
        <v>193</v>
      </c>
      <c r="C4" s="11" t="s">
        <v>98</v>
      </c>
      <c r="D4" s="7" t="s">
        <v>20</v>
      </c>
      <c r="E4" s="7" t="s">
        <v>61</v>
      </c>
      <c r="F4" s="11">
        <v>9</v>
      </c>
      <c r="G4" s="11">
        <v>6</v>
      </c>
      <c r="H4" s="11">
        <v>6</v>
      </c>
      <c r="I4" s="11">
        <v>8</v>
      </c>
      <c r="J4" s="11">
        <v>3</v>
      </c>
      <c r="K4" s="11">
        <v>18</v>
      </c>
      <c r="L4" s="11">
        <v>3</v>
      </c>
      <c r="M4" s="11">
        <v>6</v>
      </c>
      <c r="N4" s="10">
        <f>SUM(F4:M4)</f>
        <v>59</v>
      </c>
      <c r="O4" s="2">
        <f>N4/81</f>
        <v>0.72839506172839508</v>
      </c>
      <c r="P4" s="17" t="s">
        <v>76</v>
      </c>
    </row>
    <row r="5" spans="1:16" ht="15.75" x14ac:dyDescent="0.25">
      <c r="A5" s="15" t="s">
        <v>92</v>
      </c>
      <c r="B5" s="11" t="s">
        <v>187</v>
      </c>
      <c r="C5" s="11" t="s">
        <v>89</v>
      </c>
      <c r="D5" s="7" t="s">
        <v>20</v>
      </c>
      <c r="E5" s="7" t="s">
        <v>61</v>
      </c>
      <c r="F5" s="11">
        <v>14</v>
      </c>
      <c r="G5" s="11">
        <v>5</v>
      </c>
      <c r="H5" s="11">
        <v>0</v>
      </c>
      <c r="I5" s="11">
        <v>6</v>
      </c>
      <c r="J5" s="11">
        <v>2</v>
      </c>
      <c r="K5" s="11">
        <v>16</v>
      </c>
      <c r="L5" s="11">
        <v>3</v>
      </c>
      <c r="M5" s="11">
        <v>6</v>
      </c>
      <c r="N5" s="10">
        <f>SUM(F5:M5)</f>
        <v>52</v>
      </c>
      <c r="O5" s="2">
        <f>N5/81</f>
        <v>0.64197530864197527</v>
      </c>
      <c r="P5" s="17" t="s">
        <v>62</v>
      </c>
    </row>
    <row r="6" spans="1:16" ht="15.75" x14ac:dyDescent="0.25">
      <c r="A6" s="15" t="s">
        <v>93</v>
      </c>
      <c r="B6" s="11" t="s">
        <v>188</v>
      </c>
      <c r="C6" s="11" t="s">
        <v>89</v>
      </c>
      <c r="D6" s="7" t="s">
        <v>20</v>
      </c>
      <c r="E6" s="7" t="s">
        <v>61</v>
      </c>
      <c r="F6" s="11">
        <v>12</v>
      </c>
      <c r="G6" s="11">
        <v>4</v>
      </c>
      <c r="H6" s="11">
        <v>0</v>
      </c>
      <c r="I6" s="11">
        <v>6</v>
      </c>
      <c r="J6" s="11">
        <v>1</v>
      </c>
      <c r="K6" s="11">
        <v>18</v>
      </c>
      <c r="L6" s="11">
        <v>3</v>
      </c>
      <c r="M6" s="11">
        <v>6</v>
      </c>
      <c r="N6" s="10">
        <f>SUM(F6:M6)</f>
        <v>50</v>
      </c>
      <c r="O6" s="2">
        <f>N6/81</f>
        <v>0.61728395061728392</v>
      </c>
      <c r="P6" s="17" t="s">
        <v>62</v>
      </c>
    </row>
    <row r="7" spans="1:16" ht="15.75" x14ac:dyDescent="0.25">
      <c r="A7" s="15" t="s">
        <v>94</v>
      </c>
      <c r="B7" s="11" t="s">
        <v>189</v>
      </c>
      <c r="C7" s="11" t="s">
        <v>87</v>
      </c>
      <c r="D7" s="7" t="s">
        <v>20</v>
      </c>
      <c r="E7" s="7" t="s">
        <v>61</v>
      </c>
      <c r="F7" s="11">
        <v>16</v>
      </c>
      <c r="G7" s="11">
        <v>5</v>
      </c>
      <c r="H7" s="11">
        <v>0</v>
      </c>
      <c r="I7" s="11">
        <v>6</v>
      </c>
      <c r="J7" s="11">
        <v>0</v>
      </c>
      <c r="K7" s="11">
        <v>12</v>
      </c>
      <c r="L7" s="11">
        <v>0</v>
      </c>
      <c r="M7" s="11">
        <v>3</v>
      </c>
      <c r="N7" s="10">
        <f>SUM(F7:M7)</f>
        <v>42</v>
      </c>
      <c r="O7" s="2">
        <f>N7/81</f>
        <v>0.51851851851851849</v>
      </c>
      <c r="P7" s="17" t="s">
        <v>64</v>
      </c>
    </row>
    <row r="8" spans="1:16" ht="15.75" x14ac:dyDescent="0.25">
      <c r="A8" s="7" t="s">
        <v>90</v>
      </c>
      <c r="B8" s="11" t="s">
        <v>185</v>
      </c>
      <c r="C8" s="12" t="s">
        <v>87</v>
      </c>
      <c r="D8" s="7" t="s">
        <v>20</v>
      </c>
      <c r="E8" s="7" t="s">
        <v>61</v>
      </c>
      <c r="F8" s="11">
        <v>6</v>
      </c>
      <c r="G8" s="11">
        <v>6</v>
      </c>
      <c r="H8" s="11">
        <v>0</v>
      </c>
      <c r="I8" s="11">
        <v>6</v>
      </c>
      <c r="J8" s="11">
        <v>2</v>
      </c>
      <c r="K8" s="11">
        <v>13</v>
      </c>
      <c r="L8" s="11">
        <v>3</v>
      </c>
      <c r="M8" s="11">
        <v>2</v>
      </c>
      <c r="N8" s="10">
        <f>SUM(F8:M8)</f>
        <v>38</v>
      </c>
      <c r="O8" s="2">
        <f>N8/81</f>
        <v>0.46913580246913578</v>
      </c>
      <c r="P8" s="17" t="s">
        <v>64</v>
      </c>
    </row>
    <row r="9" spans="1:16" ht="15.75" x14ac:dyDescent="0.25">
      <c r="A9" s="7" t="s">
        <v>96</v>
      </c>
      <c r="B9" s="11" t="s">
        <v>191</v>
      </c>
      <c r="C9" s="12" t="s">
        <v>87</v>
      </c>
      <c r="D9" s="7" t="s">
        <v>20</v>
      </c>
      <c r="E9" s="7" t="s">
        <v>61</v>
      </c>
      <c r="F9" s="11">
        <v>12</v>
      </c>
      <c r="G9" s="11">
        <v>6</v>
      </c>
      <c r="H9" s="11">
        <v>0</v>
      </c>
      <c r="I9" s="11">
        <v>6</v>
      </c>
      <c r="J9" s="11">
        <v>0</v>
      </c>
      <c r="K9" s="11">
        <v>13</v>
      </c>
      <c r="L9" s="11">
        <v>0</v>
      </c>
      <c r="M9" s="11">
        <v>1</v>
      </c>
      <c r="N9" s="10">
        <f>SUM(F9:M9)</f>
        <v>38</v>
      </c>
      <c r="O9" s="2">
        <f>N9/81</f>
        <v>0.46913580246913578</v>
      </c>
      <c r="P9" s="17" t="s">
        <v>64</v>
      </c>
    </row>
    <row r="10" spans="1:16" ht="15.75" x14ac:dyDescent="0.25">
      <c r="A10" s="15" t="s">
        <v>88</v>
      </c>
      <c r="B10" s="11" t="s">
        <v>184</v>
      </c>
      <c r="C10" s="11" t="s">
        <v>89</v>
      </c>
      <c r="D10" s="7" t="s">
        <v>20</v>
      </c>
      <c r="E10" s="7" t="s">
        <v>61</v>
      </c>
      <c r="F10" s="11">
        <v>14</v>
      </c>
      <c r="G10" s="11">
        <v>2</v>
      </c>
      <c r="H10" s="11">
        <v>0</v>
      </c>
      <c r="I10" s="11">
        <v>6</v>
      </c>
      <c r="J10" s="11">
        <v>2</v>
      </c>
      <c r="K10" s="11">
        <v>7</v>
      </c>
      <c r="L10" s="11">
        <v>3</v>
      </c>
      <c r="M10" s="11">
        <v>3</v>
      </c>
      <c r="N10" s="10">
        <f>SUM(F10:M10)</f>
        <v>37</v>
      </c>
      <c r="O10" s="2">
        <f>N10/81</f>
        <v>0.4567901234567901</v>
      </c>
      <c r="P10" s="17" t="s">
        <v>64</v>
      </c>
    </row>
    <row r="11" spans="1:16" ht="15.75" x14ac:dyDescent="0.25">
      <c r="A11" s="15" t="s">
        <v>97</v>
      </c>
      <c r="B11" s="11" t="s">
        <v>192</v>
      </c>
      <c r="C11" s="11" t="s">
        <v>98</v>
      </c>
      <c r="D11" s="7" t="s">
        <v>20</v>
      </c>
      <c r="E11" s="7" t="s">
        <v>61</v>
      </c>
      <c r="F11" s="11">
        <v>8</v>
      </c>
      <c r="G11" s="11">
        <v>6</v>
      </c>
      <c r="H11" s="11">
        <v>6</v>
      </c>
      <c r="I11" s="11">
        <v>0</v>
      </c>
      <c r="J11" s="11">
        <v>3</v>
      </c>
      <c r="K11" s="11">
        <v>12</v>
      </c>
      <c r="L11" s="11">
        <v>0</v>
      </c>
      <c r="M11" s="11">
        <v>2</v>
      </c>
      <c r="N11" s="10">
        <f>SUM(F11:M11)</f>
        <v>37</v>
      </c>
      <c r="O11" s="2">
        <f>N11/81</f>
        <v>0.4567901234567901</v>
      </c>
      <c r="P11" s="17" t="s">
        <v>64</v>
      </c>
    </row>
    <row r="12" spans="1:16" ht="15.75" x14ac:dyDescent="0.25">
      <c r="A12" s="7" t="s">
        <v>86</v>
      </c>
      <c r="B12" s="11" t="s">
        <v>183</v>
      </c>
      <c r="C12" s="12" t="s">
        <v>87</v>
      </c>
      <c r="D12" s="7" t="s">
        <v>20</v>
      </c>
      <c r="E12" s="7" t="s">
        <v>61</v>
      </c>
      <c r="F12" s="11">
        <v>12</v>
      </c>
      <c r="G12" s="11">
        <v>3</v>
      </c>
      <c r="H12" s="11">
        <v>0</v>
      </c>
      <c r="I12" s="11">
        <v>6</v>
      </c>
      <c r="J12" s="11">
        <v>3</v>
      </c>
      <c r="K12" s="11">
        <v>3</v>
      </c>
      <c r="L12" s="11">
        <v>3</v>
      </c>
      <c r="M12" s="11">
        <v>4</v>
      </c>
      <c r="N12" s="10">
        <f>SUM(F12:M12)</f>
        <v>34</v>
      </c>
      <c r="O12" s="2">
        <f>N12/81</f>
        <v>0.41975308641975306</v>
      </c>
      <c r="P12" s="17" t="s">
        <v>64</v>
      </c>
    </row>
    <row r="13" spans="1:16" ht="15.75" x14ac:dyDescent="0.25">
      <c r="A13" s="7" t="s">
        <v>95</v>
      </c>
      <c r="B13" s="11" t="s">
        <v>190</v>
      </c>
      <c r="C13" s="11" t="s">
        <v>89</v>
      </c>
      <c r="D13" s="7" t="s">
        <v>20</v>
      </c>
      <c r="E13" s="7" t="s">
        <v>61</v>
      </c>
      <c r="F13" s="11">
        <v>6</v>
      </c>
      <c r="G13" s="11">
        <v>2</v>
      </c>
      <c r="H13" s="11">
        <v>0</v>
      </c>
      <c r="I13" s="11">
        <v>6</v>
      </c>
      <c r="J13" s="11">
        <v>3</v>
      </c>
      <c r="K13" s="11">
        <v>12</v>
      </c>
      <c r="L13" s="11">
        <v>3</v>
      </c>
      <c r="M13" s="11">
        <v>2</v>
      </c>
      <c r="N13" s="10">
        <f>SUM(F13:M13)</f>
        <v>34</v>
      </c>
      <c r="O13" s="2">
        <f>N13/81</f>
        <v>0.41975308641975306</v>
      </c>
      <c r="P13" s="17" t="s">
        <v>64</v>
      </c>
    </row>
    <row r="14" spans="1:16" ht="15.75" x14ac:dyDescent="0.25">
      <c r="A14" s="7" t="s">
        <v>91</v>
      </c>
      <c r="B14" s="11" t="s">
        <v>186</v>
      </c>
      <c r="C14" s="12" t="s">
        <v>87</v>
      </c>
      <c r="D14" s="7" t="s">
        <v>20</v>
      </c>
      <c r="E14" s="7" t="s">
        <v>61</v>
      </c>
      <c r="F14" s="11">
        <v>8</v>
      </c>
      <c r="G14" s="11">
        <v>3</v>
      </c>
      <c r="H14" s="11">
        <v>0</v>
      </c>
      <c r="I14" s="11">
        <v>4</v>
      </c>
      <c r="J14" s="11">
        <v>2</v>
      </c>
      <c r="K14" s="11">
        <v>12</v>
      </c>
      <c r="L14" s="11">
        <v>3</v>
      </c>
      <c r="M14" s="11">
        <v>0</v>
      </c>
      <c r="N14" s="10">
        <f>SUM(F14:M14)</f>
        <v>32</v>
      </c>
      <c r="O14" s="2">
        <f>N14/81</f>
        <v>0.39506172839506171</v>
      </c>
      <c r="P14" s="17" t="s">
        <v>64</v>
      </c>
    </row>
  </sheetData>
  <sortState ref="A4:O14">
    <sortCondition descending="1" ref="O4:O14"/>
  </sortState>
  <mergeCells count="2">
    <mergeCell ref="A1:P1"/>
    <mergeCell ref="A3:P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zoomScale="90" workbookViewId="0">
      <selection activeCell="N17" sqref="N17"/>
    </sheetView>
  </sheetViews>
  <sheetFormatPr defaultRowHeight="15" x14ac:dyDescent="0.25"/>
  <cols>
    <col min="1" max="1" width="31.5703125" customWidth="1"/>
    <col min="2" max="2" width="8.42578125" bestFit="1" customWidth="1"/>
    <col min="4" max="4" width="40.7109375" customWidth="1"/>
    <col min="5" max="5" width="33.5703125" customWidth="1"/>
    <col min="18" max="18" width="12.85546875" bestFit="1" customWidth="1"/>
  </cols>
  <sheetData>
    <row r="1" spans="1:18" ht="22.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100</v>
      </c>
      <c r="O2" s="1" t="s">
        <v>101</v>
      </c>
      <c r="P2" s="1" t="s">
        <v>14</v>
      </c>
      <c r="Q2" s="2" t="s">
        <v>15</v>
      </c>
      <c r="R2" s="1" t="s">
        <v>16</v>
      </c>
    </row>
    <row r="3" spans="1:18" ht="15.75" x14ac:dyDescent="0.25">
      <c r="A3" s="5" t="s">
        <v>102</v>
      </c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8" customHeight="1" x14ac:dyDescent="0.25">
      <c r="A4" s="21" t="s">
        <v>108</v>
      </c>
      <c r="B4" s="9" t="s">
        <v>197</v>
      </c>
      <c r="C4" s="22">
        <v>10</v>
      </c>
      <c r="D4" s="23" t="s">
        <v>104</v>
      </c>
      <c r="E4" s="24" t="s">
        <v>105</v>
      </c>
      <c r="F4" s="9">
        <v>16</v>
      </c>
      <c r="G4" s="9">
        <v>10</v>
      </c>
      <c r="H4" s="9">
        <v>4</v>
      </c>
      <c r="I4" s="9">
        <v>0</v>
      </c>
      <c r="J4" s="9">
        <v>10</v>
      </c>
      <c r="K4" s="9">
        <v>8</v>
      </c>
      <c r="L4" s="9">
        <v>2</v>
      </c>
      <c r="M4" s="9">
        <v>6</v>
      </c>
      <c r="N4" s="9">
        <v>2</v>
      </c>
      <c r="O4" s="9">
        <v>7</v>
      </c>
      <c r="P4" s="10">
        <f>SUM(F4:O4)</f>
        <v>65</v>
      </c>
      <c r="Q4" s="2">
        <f>P4/86</f>
        <v>0.7558139534883721</v>
      </c>
      <c r="R4" s="17" t="s">
        <v>76</v>
      </c>
    </row>
    <row r="5" spans="1:18" ht="16.5" customHeight="1" x14ac:dyDescent="0.25">
      <c r="A5" s="15" t="s">
        <v>109</v>
      </c>
      <c r="B5" s="9" t="s">
        <v>198</v>
      </c>
      <c r="C5" s="22">
        <v>10</v>
      </c>
      <c r="D5" s="23" t="s">
        <v>104</v>
      </c>
      <c r="E5" s="24" t="s">
        <v>105</v>
      </c>
      <c r="F5" s="11">
        <v>12</v>
      </c>
      <c r="G5" s="11">
        <v>10</v>
      </c>
      <c r="H5" s="11">
        <v>4</v>
      </c>
      <c r="I5" s="11">
        <v>0</v>
      </c>
      <c r="J5" s="11">
        <v>4</v>
      </c>
      <c r="K5" s="11">
        <v>4</v>
      </c>
      <c r="L5" s="11">
        <v>2</v>
      </c>
      <c r="M5" s="11">
        <v>2</v>
      </c>
      <c r="N5" s="11">
        <v>0</v>
      </c>
      <c r="O5" s="9">
        <v>0</v>
      </c>
      <c r="P5" s="10">
        <f>SUM(F5:O5)</f>
        <v>38</v>
      </c>
      <c r="Q5" s="2">
        <f>P5/86</f>
        <v>0.44186046511627908</v>
      </c>
      <c r="R5" s="17" t="s">
        <v>64</v>
      </c>
    </row>
    <row r="6" spans="1:18" ht="17.25" customHeight="1" x14ac:dyDescent="0.25">
      <c r="A6" s="18" t="s">
        <v>113</v>
      </c>
      <c r="B6" s="9" t="s">
        <v>202</v>
      </c>
      <c r="C6" s="22">
        <v>10</v>
      </c>
      <c r="D6" s="23" t="s">
        <v>104</v>
      </c>
      <c r="E6" s="24" t="s">
        <v>105</v>
      </c>
      <c r="F6" s="9">
        <v>6</v>
      </c>
      <c r="G6" s="9">
        <v>0</v>
      </c>
      <c r="H6" s="9">
        <v>4</v>
      </c>
      <c r="I6" s="9">
        <v>0</v>
      </c>
      <c r="J6" s="9">
        <v>14</v>
      </c>
      <c r="K6" s="9">
        <v>4</v>
      </c>
      <c r="L6" s="9">
        <v>2</v>
      </c>
      <c r="M6" s="9">
        <v>6</v>
      </c>
      <c r="N6" s="9">
        <v>0</v>
      </c>
      <c r="O6" s="9">
        <v>0</v>
      </c>
      <c r="P6" s="10">
        <f>SUM(F6:O6)</f>
        <v>36</v>
      </c>
      <c r="Q6" s="2">
        <f>P6/86</f>
        <v>0.41860465116279072</v>
      </c>
      <c r="R6" s="17" t="s">
        <v>64</v>
      </c>
    </row>
    <row r="7" spans="1:18" ht="16.5" customHeight="1" x14ac:dyDescent="0.25">
      <c r="A7" s="18" t="s">
        <v>103</v>
      </c>
      <c r="B7" s="9" t="s">
        <v>194</v>
      </c>
      <c r="C7" s="22">
        <v>10</v>
      </c>
      <c r="D7" s="23" t="s">
        <v>104</v>
      </c>
      <c r="E7" s="24" t="s">
        <v>105</v>
      </c>
      <c r="F7" s="9">
        <v>14</v>
      </c>
      <c r="G7" s="9">
        <v>0</v>
      </c>
      <c r="H7" s="9">
        <v>4</v>
      </c>
      <c r="I7" s="9">
        <v>0</v>
      </c>
      <c r="J7" s="9">
        <v>6</v>
      </c>
      <c r="K7" s="9">
        <v>4</v>
      </c>
      <c r="L7" s="9">
        <v>0</v>
      </c>
      <c r="M7" s="9">
        <v>4</v>
      </c>
      <c r="N7" s="9">
        <v>0</v>
      </c>
      <c r="O7" s="9">
        <v>0</v>
      </c>
      <c r="P7" s="10">
        <f>SUM(F7:O7)</f>
        <v>32</v>
      </c>
      <c r="Q7" s="2">
        <f>P7/86</f>
        <v>0.37209302325581395</v>
      </c>
      <c r="R7" s="17" t="s">
        <v>64</v>
      </c>
    </row>
    <row r="8" spans="1:18" ht="15.75" customHeight="1" x14ac:dyDescent="0.25">
      <c r="A8" s="15" t="s">
        <v>106</v>
      </c>
      <c r="B8" s="9" t="s">
        <v>195</v>
      </c>
      <c r="C8" s="22">
        <v>10</v>
      </c>
      <c r="D8" s="23" t="s">
        <v>104</v>
      </c>
      <c r="E8" s="24" t="s">
        <v>105</v>
      </c>
      <c r="F8" s="11">
        <v>10</v>
      </c>
      <c r="G8" s="11">
        <v>4</v>
      </c>
      <c r="H8" s="11">
        <v>0</v>
      </c>
      <c r="I8" s="11">
        <v>0</v>
      </c>
      <c r="J8" s="11">
        <v>8</v>
      </c>
      <c r="K8" s="11">
        <v>4</v>
      </c>
      <c r="L8" s="11">
        <v>2</v>
      </c>
      <c r="M8" s="11">
        <v>4</v>
      </c>
      <c r="N8" s="11">
        <v>0</v>
      </c>
      <c r="O8" s="11">
        <v>0</v>
      </c>
      <c r="P8" s="10">
        <f>SUM(F8:O8)</f>
        <v>32</v>
      </c>
      <c r="Q8" s="2">
        <f>P8/86</f>
        <v>0.37209302325581395</v>
      </c>
      <c r="R8" s="17" t="s">
        <v>64</v>
      </c>
    </row>
    <row r="9" spans="1:18" ht="15.75" customHeight="1" x14ac:dyDescent="0.25">
      <c r="A9" s="18" t="s">
        <v>107</v>
      </c>
      <c r="B9" s="9" t="s">
        <v>196</v>
      </c>
      <c r="C9" s="22">
        <v>10</v>
      </c>
      <c r="D9" s="23" t="s">
        <v>104</v>
      </c>
      <c r="E9" s="24" t="s">
        <v>105</v>
      </c>
      <c r="F9" s="9">
        <v>6</v>
      </c>
      <c r="G9" s="9">
        <v>0</v>
      </c>
      <c r="H9" s="9">
        <v>4</v>
      </c>
      <c r="I9" s="9">
        <v>2</v>
      </c>
      <c r="J9" s="9">
        <v>8</v>
      </c>
      <c r="K9" s="9">
        <v>2</v>
      </c>
      <c r="L9" s="9">
        <v>2</v>
      </c>
      <c r="M9" s="9">
        <v>0</v>
      </c>
      <c r="N9" s="9">
        <v>4</v>
      </c>
      <c r="O9" s="9">
        <v>4</v>
      </c>
      <c r="P9" s="10">
        <f>SUM(F9:O9)</f>
        <v>32</v>
      </c>
      <c r="Q9" s="2">
        <f>P9/86</f>
        <v>0.37209302325581395</v>
      </c>
      <c r="R9" s="17" t="s">
        <v>64</v>
      </c>
    </row>
    <row r="10" spans="1:18" ht="15.75" customHeight="1" x14ac:dyDescent="0.25">
      <c r="A10" s="15" t="s">
        <v>111</v>
      </c>
      <c r="B10" s="9" t="s">
        <v>200</v>
      </c>
      <c r="C10" s="22">
        <v>10</v>
      </c>
      <c r="D10" s="23" t="s">
        <v>104</v>
      </c>
      <c r="E10" s="24" t="s">
        <v>105</v>
      </c>
      <c r="F10" s="11">
        <v>14</v>
      </c>
      <c r="G10" s="11">
        <v>0</v>
      </c>
      <c r="H10" s="11">
        <v>2</v>
      </c>
      <c r="I10" s="11">
        <v>2</v>
      </c>
      <c r="J10" s="11">
        <v>6</v>
      </c>
      <c r="K10" s="11">
        <v>4</v>
      </c>
      <c r="L10" s="11">
        <v>2</v>
      </c>
      <c r="M10" s="11">
        <v>2</v>
      </c>
      <c r="N10" s="11">
        <v>0</v>
      </c>
      <c r="O10" s="9">
        <v>0</v>
      </c>
      <c r="P10" s="10">
        <f>SUM(F10:O10)</f>
        <v>32</v>
      </c>
      <c r="Q10" s="2">
        <f>P10/86</f>
        <v>0.37209302325581395</v>
      </c>
      <c r="R10" s="17" t="s">
        <v>64</v>
      </c>
    </row>
    <row r="11" spans="1:18" ht="15" customHeight="1" x14ac:dyDescent="0.25">
      <c r="A11" s="15" t="s">
        <v>110</v>
      </c>
      <c r="B11" s="9" t="s">
        <v>199</v>
      </c>
      <c r="C11" s="22">
        <v>10</v>
      </c>
      <c r="D11" s="23" t="s">
        <v>104</v>
      </c>
      <c r="E11" s="24" t="s">
        <v>105</v>
      </c>
      <c r="F11" s="11">
        <v>6</v>
      </c>
      <c r="G11" s="11">
        <v>0</v>
      </c>
      <c r="H11" s="11">
        <v>4</v>
      </c>
      <c r="I11" s="11">
        <v>0</v>
      </c>
      <c r="J11" s="11">
        <v>2</v>
      </c>
      <c r="K11" s="11">
        <v>2</v>
      </c>
      <c r="L11" s="11">
        <v>0</v>
      </c>
      <c r="M11" s="11">
        <v>2</v>
      </c>
      <c r="N11" s="11">
        <v>0</v>
      </c>
      <c r="O11" s="9">
        <v>0</v>
      </c>
      <c r="P11" s="10">
        <f>SUM(F11:O11)</f>
        <v>16</v>
      </c>
      <c r="Q11" s="2">
        <f>P11/86</f>
        <v>0.18604651162790697</v>
      </c>
      <c r="R11" s="17" t="s">
        <v>64</v>
      </c>
    </row>
    <row r="12" spans="1:18" ht="15.75" customHeight="1" x14ac:dyDescent="0.25">
      <c r="A12" s="7" t="s">
        <v>112</v>
      </c>
      <c r="B12" s="9" t="s">
        <v>201</v>
      </c>
      <c r="C12" s="22">
        <v>10</v>
      </c>
      <c r="D12" s="23" t="s">
        <v>104</v>
      </c>
      <c r="E12" s="24" t="s">
        <v>105</v>
      </c>
      <c r="F12" s="11">
        <v>4</v>
      </c>
      <c r="G12" s="11">
        <v>5</v>
      </c>
      <c r="H12" s="11">
        <v>1</v>
      </c>
      <c r="I12" s="11">
        <v>0</v>
      </c>
      <c r="J12" s="11">
        <v>6</v>
      </c>
      <c r="K12" s="11">
        <v>0</v>
      </c>
      <c r="L12" s="11">
        <v>0</v>
      </c>
      <c r="M12" s="11">
        <v>0</v>
      </c>
      <c r="N12" s="11">
        <v>0</v>
      </c>
      <c r="O12" s="9">
        <v>0</v>
      </c>
      <c r="P12" s="10">
        <f>SUM(F12:O12)</f>
        <v>16</v>
      </c>
      <c r="Q12" s="2">
        <f>P12/86</f>
        <v>0.18604651162790697</v>
      </c>
      <c r="R12" s="17" t="s">
        <v>64</v>
      </c>
    </row>
  </sheetData>
  <sortState ref="A4:Q12">
    <sortCondition descending="1" ref="Q4:Q12"/>
  </sortState>
  <mergeCells count="2">
    <mergeCell ref="A1:R1"/>
    <mergeCell ref="A3:R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B1" zoomScale="90" workbookViewId="0">
      <selection activeCell="G32" sqref="G32"/>
    </sheetView>
  </sheetViews>
  <sheetFormatPr defaultRowHeight="15" x14ac:dyDescent="0.25"/>
  <cols>
    <col min="1" max="1" width="38.85546875" customWidth="1"/>
    <col min="2" max="2" width="8.42578125" bestFit="1" customWidth="1"/>
    <col min="4" max="4" width="40.7109375" customWidth="1"/>
    <col min="5" max="5" width="33.28515625" customWidth="1"/>
    <col min="18" max="18" width="12.85546875" bestFit="1" customWidth="1"/>
  </cols>
  <sheetData>
    <row r="1" spans="1:18" ht="22.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100</v>
      </c>
      <c r="O2" s="1" t="s">
        <v>101</v>
      </c>
      <c r="P2" s="1" t="s">
        <v>14</v>
      </c>
      <c r="Q2" s="2" t="s">
        <v>15</v>
      </c>
      <c r="R2" s="1" t="s">
        <v>16</v>
      </c>
    </row>
    <row r="3" spans="1:18" ht="15.75" x14ac:dyDescent="0.25">
      <c r="A3" s="5" t="s">
        <v>114</v>
      </c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5.75" customHeight="1" x14ac:dyDescent="0.25">
      <c r="A4" s="29" t="s">
        <v>129</v>
      </c>
      <c r="B4" s="9" t="s">
        <v>217</v>
      </c>
      <c r="C4" s="22">
        <v>11</v>
      </c>
      <c r="D4" s="23" t="s">
        <v>104</v>
      </c>
      <c r="E4" s="24" t="s">
        <v>105</v>
      </c>
      <c r="F4" s="9">
        <v>20</v>
      </c>
      <c r="G4" s="9">
        <v>10</v>
      </c>
      <c r="H4" s="9">
        <v>4</v>
      </c>
      <c r="I4" s="9">
        <v>6</v>
      </c>
      <c r="J4" s="9">
        <v>14</v>
      </c>
      <c r="K4" s="9">
        <v>8</v>
      </c>
      <c r="L4" s="9">
        <v>2</v>
      </c>
      <c r="M4" s="9">
        <v>6</v>
      </c>
      <c r="N4" s="9">
        <v>0</v>
      </c>
      <c r="O4" s="9">
        <v>7</v>
      </c>
      <c r="P4" s="10">
        <f>SUM(F4:O4)</f>
        <v>77</v>
      </c>
      <c r="Q4" s="2">
        <f>P4/86</f>
        <v>0.89534883720930236</v>
      </c>
      <c r="R4" s="17" t="s">
        <v>76</v>
      </c>
    </row>
    <row r="5" spans="1:18" ht="15.75" customHeight="1" x14ac:dyDescent="0.25">
      <c r="A5" s="18" t="s">
        <v>115</v>
      </c>
      <c r="B5" s="9" t="s">
        <v>203</v>
      </c>
      <c r="C5" s="22">
        <v>11</v>
      </c>
      <c r="D5" s="23" t="s">
        <v>104</v>
      </c>
      <c r="E5" s="24" t="s">
        <v>105</v>
      </c>
      <c r="F5" s="9">
        <v>20</v>
      </c>
      <c r="G5" s="9">
        <v>10</v>
      </c>
      <c r="H5" s="9">
        <v>4</v>
      </c>
      <c r="I5" s="9">
        <v>6</v>
      </c>
      <c r="J5" s="9">
        <v>14</v>
      </c>
      <c r="K5" s="9">
        <v>8</v>
      </c>
      <c r="L5" s="9">
        <v>2</v>
      </c>
      <c r="M5" s="9">
        <v>6</v>
      </c>
      <c r="N5" s="9">
        <v>3</v>
      </c>
      <c r="O5" s="9">
        <v>0</v>
      </c>
      <c r="P5" s="10">
        <f>SUM(F5:O5)</f>
        <v>73</v>
      </c>
      <c r="Q5" s="2">
        <f>P5/86</f>
        <v>0.84883720930232553</v>
      </c>
      <c r="R5" s="17" t="s">
        <v>62</v>
      </c>
    </row>
    <row r="6" spans="1:18" ht="15.75" customHeight="1" x14ac:dyDescent="0.25">
      <c r="A6" s="7" t="s">
        <v>130</v>
      </c>
      <c r="B6" s="9" t="s">
        <v>218</v>
      </c>
      <c r="C6" s="22">
        <v>11</v>
      </c>
      <c r="D6" s="23" t="s">
        <v>104</v>
      </c>
      <c r="E6" s="24" t="s">
        <v>105</v>
      </c>
      <c r="F6" s="11">
        <v>16</v>
      </c>
      <c r="G6" s="11">
        <v>10</v>
      </c>
      <c r="H6" s="11">
        <v>4</v>
      </c>
      <c r="I6" s="11">
        <v>6</v>
      </c>
      <c r="J6" s="11">
        <v>14</v>
      </c>
      <c r="K6" s="11">
        <v>4</v>
      </c>
      <c r="L6" s="11">
        <v>2</v>
      </c>
      <c r="M6" s="11">
        <v>6</v>
      </c>
      <c r="N6" s="11">
        <v>4</v>
      </c>
      <c r="O6" s="9">
        <v>2</v>
      </c>
      <c r="P6" s="10">
        <f>SUM(F6:O6)</f>
        <v>68</v>
      </c>
      <c r="Q6" s="2">
        <f>P6/86</f>
        <v>0.79069767441860461</v>
      </c>
      <c r="R6" s="17" t="s">
        <v>62</v>
      </c>
    </row>
    <row r="7" spans="1:18" ht="15.75" customHeight="1" x14ac:dyDescent="0.25">
      <c r="A7" s="18" t="s">
        <v>118</v>
      </c>
      <c r="B7" s="9" t="s">
        <v>206</v>
      </c>
      <c r="C7" s="22">
        <v>11</v>
      </c>
      <c r="D7" s="23" t="s">
        <v>104</v>
      </c>
      <c r="E7" s="24" t="s">
        <v>105</v>
      </c>
      <c r="F7" s="9">
        <v>18</v>
      </c>
      <c r="G7" s="9">
        <v>10</v>
      </c>
      <c r="H7" s="9">
        <v>4</v>
      </c>
      <c r="I7" s="9">
        <v>4</v>
      </c>
      <c r="J7" s="9">
        <v>12</v>
      </c>
      <c r="K7" s="9">
        <v>8</v>
      </c>
      <c r="L7" s="9">
        <v>2</v>
      </c>
      <c r="M7" s="9">
        <v>6</v>
      </c>
      <c r="N7" s="9">
        <v>0</v>
      </c>
      <c r="O7" s="9">
        <v>0</v>
      </c>
      <c r="P7" s="10">
        <f>SUM(F7:O7)</f>
        <v>64</v>
      </c>
      <c r="Q7" s="2">
        <f>P7/86</f>
        <v>0.7441860465116279</v>
      </c>
      <c r="R7" s="17" t="s">
        <v>62</v>
      </c>
    </row>
    <row r="8" spans="1:18" ht="15.75" customHeight="1" x14ac:dyDescent="0.25">
      <c r="A8" s="15" t="s">
        <v>121</v>
      </c>
      <c r="B8" s="9" t="s">
        <v>209</v>
      </c>
      <c r="C8" s="22">
        <v>11</v>
      </c>
      <c r="D8" s="23" t="s">
        <v>104</v>
      </c>
      <c r="E8" s="24" t="s">
        <v>105</v>
      </c>
      <c r="F8" s="9">
        <v>20</v>
      </c>
      <c r="G8" s="9">
        <v>5</v>
      </c>
      <c r="H8" s="9">
        <v>4</v>
      </c>
      <c r="I8" s="9">
        <v>4</v>
      </c>
      <c r="J8" s="9">
        <v>8</v>
      </c>
      <c r="K8" s="9">
        <v>8</v>
      </c>
      <c r="L8" s="9">
        <v>2</v>
      </c>
      <c r="M8" s="9">
        <v>6</v>
      </c>
      <c r="N8" s="9">
        <v>0</v>
      </c>
      <c r="O8" s="9">
        <v>2</v>
      </c>
      <c r="P8" s="10">
        <f>SUM(F8:O8)</f>
        <v>59</v>
      </c>
      <c r="Q8" s="2">
        <f>P8/86</f>
        <v>0.68604651162790697</v>
      </c>
      <c r="R8" s="17" t="s">
        <v>64</v>
      </c>
    </row>
    <row r="9" spans="1:18" ht="15.75" customHeight="1" x14ac:dyDescent="0.25">
      <c r="A9" s="15" t="s">
        <v>123</v>
      </c>
      <c r="B9" s="9" t="s">
        <v>211</v>
      </c>
      <c r="C9" s="22">
        <v>11</v>
      </c>
      <c r="D9" s="23" t="s">
        <v>104</v>
      </c>
      <c r="E9" s="24" t="s">
        <v>105</v>
      </c>
      <c r="F9" s="31">
        <v>18</v>
      </c>
      <c r="G9" s="9">
        <v>10</v>
      </c>
      <c r="H9" s="31">
        <v>4</v>
      </c>
      <c r="I9" s="9">
        <v>0</v>
      </c>
      <c r="J9" s="31">
        <v>12</v>
      </c>
      <c r="K9" s="9">
        <v>2</v>
      </c>
      <c r="L9" s="31">
        <v>2</v>
      </c>
      <c r="M9" s="9">
        <v>6</v>
      </c>
      <c r="N9" s="31">
        <v>0</v>
      </c>
      <c r="O9" s="9">
        <v>0</v>
      </c>
      <c r="P9" s="33">
        <f>SUM(F9:O9)</f>
        <v>54</v>
      </c>
      <c r="Q9" s="2">
        <f>P9/86</f>
        <v>0.62790697674418605</v>
      </c>
      <c r="R9" s="17" t="s">
        <v>64</v>
      </c>
    </row>
    <row r="10" spans="1:18" ht="15.75" customHeight="1" x14ac:dyDescent="0.25">
      <c r="A10" s="15" t="s">
        <v>120</v>
      </c>
      <c r="B10" s="9" t="s">
        <v>208</v>
      </c>
      <c r="C10" s="22">
        <v>11</v>
      </c>
      <c r="D10" s="23" t="s">
        <v>104</v>
      </c>
      <c r="E10" s="24" t="s">
        <v>105</v>
      </c>
      <c r="F10" s="9">
        <v>18</v>
      </c>
      <c r="G10" s="31">
        <v>9</v>
      </c>
      <c r="H10" s="9">
        <v>4</v>
      </c>
      <c r="I10" s="31">
        <v>0</v>
      </c>
      <c r="J10" s="9">
        <v>12</v>
      </c>
      <c r="K10" s="31">
        <v>4</v>
      </c>
      <c r="L10" s="9">
        <v>2</v>
      </c>
      <c r="M10" s="31">
        <v>4</v>
      </c>
      <c r="N10" s="9">
        <v>0</v>
      </c>
      <c r="O10" s="31">
        <v>0</v>
      </c>
      <c r="P10" s="10">
        <f>SUM(F10:O10)</f>
        <v>53</v>
      </c>
      <c r="Q10" s="34">
        <f>P10/86</f>
        <v>0.61627906976744184</v>
      </c>
      <c r="R10" s="17" t="s">
        <v>64</v>
      </c>
    </row>
    <row r="11" spans="1:18" ht="15.75" customHeight="1" x14ac:dyDescent="0.25">
      <c r="A11" s="7" t="s">
        <v>131</v>
      </c>
      <c r="B11" s="9" t="s">
        <v>219</v>
      </c>
      <c r="C11" s="22">
        <v>11</v>
      </c>
      <c r="D11" s="23" t="s">
        <v>104</v>
      </c>
      <c r="E11" s="24" t="s">
        <v>105</v>
      </c>
      <c r="F11" s="25">
        <v>18</v>
      </c>
      <c r="G11" s="9">
        <v>3</v>
      </c>
      <c r="H11" s="25">
        <v>4</v>
      </c>
      <c r="I11" s="9">
        <v>2</v>
      </c>
      <c r="J11" s="25">
        <v>10</v>
      </c>
      <c r="K11" s="9">
        <v>8</v>
      </c>
      <c r="L11" s="25">
        <v>2</v>
      </c>
      <c r="M11" s="9">
        <v>4</v>
      </c>
      <c r="N11" s="25">
        <v>1</v>
      </c>
      <c r="O11" s="9">
        <v>0</v>
      </c>
      <c r="P11" s="26">
        <f>SUM(F11:O11)</f>
        <v>52</v>
      </c>
      <c r="Q11" s="2">
        <f>P11/86</f>
        <v>0.60465116279069764</v>
      </c>
      <c r="R11" s="17" t="s">
        <v>64</v>
      </c>
    </row>
    <row r="12" spans="1:18" ht="15.75" customHeight="1" x14ac:dyDescent="0.25">
      <c r="A12" s="15" t="s">
        <v>122</v>
      </c>
      <c r="B12" s="9" t="s">
        <v>210</v>
      </c>
      <c r="C12" s="22">
        <v>11</v>
      </c>
      <c r="D12" s="23" t="s">
        <v>104</v>
      </c>
      <c r="E12" s="24" t="s">
        <v>105</v>
      </c>
      <c r="F12" s="9">
        <v>14</v>
      </c>
      <c r="G12" s="31">
        <v>0</v>
      </c>
      <c r="H12" s="9">
        <v>2</v>
      </c>
      <c r="I12" s="31">
        <v>4</v>
      </c>
      <c r="J12" s="9">
        <v>14</v>
      </c>
      <c r="K12" s="31">
        <v>8</v>
      </c>
      <c r="L12" s="9">
        <v>2</v>
      </c>
      <c r="M12" s="31">
        <v>6</v>
      </c>
      <c r="N12" s="9">
        <v>0</v>
      </c>
      <c r="O12" s="31">
        <v>0</v>
      </c>
      <c r="P12" s="10">
        <f>SUM(F12:O12)</f>
        <v>50</v>
      </c>
      <c r="Q12" s="34">
        <f>P12/86</f>
        <v>0.58139534883720934</v>
      </c>
      <c r="R12" s="17" t="s">
        <v>64</v>
      </c>
    </row>
    <row r="13" spans="1:18" ht="15.75" customHeight="1" x14ac:dyDescent="0.25">
      <c r="A13" s="15" t="s">
        <v>127</v>
      </c>
      <c r="B13" s="9" t="s">
        <v>215</v>
      </c>
      <c r="C13" s="22">
        <v>11</v>
      </c>
      <c r="D13" s="23" t="s">
        <v>104</v>
      </c>
      <c r="E13" s="24" t="s">
        <v>105</v>
      </c>
      <c r="F13" s="30">
        <v>14</v>
      </c>
      <c r="G13" s="11">
        <v>0</v>
      </c>
      <c r="H13" s="30">
        <v>2</v>
      </c>
      <c r="I13" s="11">
        <v>4</v>
      </c>
      <c r="J13" s="30">
        <v>14</v>
      </c>
      <c r="K13" s="11">
        <v>8</v>
      </c>
      <c r="L13" s="30">
        <v>2</v>
      </c>
      <c r="M13" s="11">
        <v>6</v>
      </c>
      <c r="N13" s="30">
        <v>0</v>
      </c>
      <c r="O13" s="9">
        <v>0</v>
      </c>
      <c r="P13" s="33">
        <f>SUM(F13:O13)</f>
        <v>50</v>
      </c>
      <c r="Q13" s="2">
        <f>P13/86</f>
        <v>0.58139534883720934</v>
      </c>
      <c r="R13" s="17" t="s">
        <v>64</v>
      </c>
    </row>
    <row r="14" spans="1:18" ht="15.75" customHeight="1" x14ac:dyDescent="0.25">
      <c r="A14" s="15" t="s">
        <v>119</v>
      </c>
      <c r="B14" s="9" t="s">
        <v>207</v>
      </c>
      <c r="C14" s="22">
        <v>11</v>
      </c>
      <c r="D14" s="23" t="s">
        <v>104</v>
      </c>
      <c r="E14" s="24" t="s">
        <v>105</v>
      </c>
      <c r="F14" s="11">
        <v>16</v>
      </c>
      <c r="G14" s="30">
        <v>3</v>
      </c>
      <c r="H14" s="11">
        <v>4</v>
      </c>
      <c r="I14" s="30">
        <v>4</v>
      </c>
      <c r="J14" s="11">
        <v>6</v>
      </c>
      <c r="K14" s="30">
        <v>8</v>
      </c>
      <c r="L14" s="11">
        <v>2</v>
      </c>
      <c r="M14" s="30">
        <v>4</v>
      </c>
      <c r="N14" s="11">
        <v>0</v>
      </c>
      <c r="O14" s="31">
        <v>2</v>
      </c>
      <c r="P14" s="10">
        <f>SUM(F14:O14)</f>
        <v>49</v>
      </c>
      <c r="Q14" s="34">
        <f>P14/86</f>
        <v>0.56976744186046513</v>
      </c>
      <c r="R14" s="17" t="s">
        <v>64</v>
      </c>
    </row>
    <row r="15" spans="1:18" ht="15.75" customHeight="1" x14ac:dyDescent="0.25">
      <c r="A15" s="15" t="s">
        <v>124</v>
      </c>
      <c r="B15" s="9" t="s">
        <v>212</v>
      </c>
      <c r="C15" s="22">
        <v>11</v>
      </c>
      <c r="D15" s="23" t="s">
        <v>104</v>
      </c>
      <c r="E15" s="24" t="s">
        <v>105</v>
      </c>
      <c r="F15" s="9">
        <v>16</v>
      </c>
      <c r="G15" s="9">
        <v>0</v>
      </c>
      <c r="H15" s="9">
        <v>4</v>
      </c>
      <c r="I15" s="9">
        <v>6</v>
      </c>
      <c r="J15" s="9">
        <v>8</v>
      </c>
      <c r="K15" s="9">
        <v>4</v>
      </c>
      <c r="L15" s="9">
        <v>2</v>
      </c>
      <c r="M15" s="9">
        <v>6</v>
      </c>
      <c r="N15" s="9">
        <v>0</v>
      </c>
      <c r="O15" s="9">
        <v>2</v>
      </c>
      <c r="P15" s="10">
        <f>SUM(F15:O15)</f>
        <v>48</v>
      </c>
      <c r="Q15" s="2">
        <f>P15/86</f>
        <v>0.55813953488372092</v>
      </c>
      <c r="R15" s="17" t="s">
        <v>64</v>
      </c>
    </row>
    <row r="16" spans="1:18" ht="15.75" customHeight="1" x14ac:dyDescent="0.25">
      <c r="A16" s="18" t="s">
        <v>117</v>
      </c>
      <c r="B16" s="9" t="s">
        <v>205</v>
      </c>
      <c r="C16" s="22">
        <v>11</v>
      </c>
      <c r="D16" s="23" t="s">
        <v>104</v>
      </c>
      <c r="E16" s="24" t="s">
        <v>105</v>
      </c>
      <c r="F16" s="9">
        <v>14</v>
      </c>
      <c r="G16" s="9">
        <v>0</v>
      </c>
      <c r="H16" s="9">
        <v>4</v>
      </c>
      <c r="I16" s="9">
        <v>4</v>
      </c>
      <c r="J16" s="9">
        <v>14</v>
      </c>
      <c r="K16" s="9">
        <v>4</v>
      </c>
      <c r="L16" s="9">
        <v>2</v>
      </c>
      <c r="M16" s="9">
        <v>4</v>
      </c>
      <c r="N16" s="9">
        <v>0</v>
      </c>
      <c r="O16" s="9">
        <v>0</v>
      </c>
      <c r="P16" s="10">
        <f>SUM(F16:O16)</f>
        <v>46</v>
      </c>
      <c r="Q16" s="2">
        <f>P16/86</f>
        <v>0.53488372093023251</v>
      </c>
      <c r="R16" s="17" t="s">
        <v>64</v>
      </c>
    </row>
    <row r="17" spans="1:18" ht="15.75" customHeight="1" x14ac:dyDescent="0.25">
      <c r="A17" s="15" t="s">
        <v>125</v>
      </c>
      <c r="B17" s="9" t="s">
        <v>213</v>
      </c>
      <c r="C17" s="22">
        <v>11</v>
      </c>
      <c r="D17" s="23" t="s">
        <v>104</v>
      </c>
      <c r="E17" s="24" t="s">
        <v>105</v>
      </c>
      <c r="F17" s="31">
        <v>14</v>
      </c>
      <c r="G17" s="9">
        <v>6</v>
      </c>
      <c r="H17" s="31">
        <v>2</v>
      </c>
      <c r="I17" s="9">
        <v>0</v>
      </c>
      <c r="J17" s="31">
        <v>12</v>
      </c>
      <c r="K17" s="9">
        <v>6</v>
      </c>
      <c r="L17" s="31">
        <v>2</v>
      </c>
      <c r="M17" s="9">
        <v>4</v>
      </c>
      <c r="N17" s="31">
        <v>0</v>
      </c>
      <c r="O17" s="9">
        <v>0</v>
      </c>
      <c r="P17" s="33">
        <f>SUM(F17:O17)</f>
        <v>46</v>
      </c>
      <c r="Q17" s="2">
        <f>P17/86</f>
        <v>0.53488372093023251</v>
      </c>
      <c r="R17" s="17" t="s">
        <v>64</v>
      </c>
    </row>
    <row r="18" spans="1:18" ht="15.75" customHeight="1" x14ac:dyDescent="0.25">
      <c r="A18" s="15" t="s">
        <v>126</v>
      </c>
      <c r="B18" s="9" t="s">
        <v>214</v>
      </c>
      <c r="C18" s="22">
        <v>11</v>
      </c>
      <c r="D18" s="23" t="s">
        <v>104</v>
      </c>
      <c r="E18" s="24" t="s">
        <v>105</v>
      </c>
      <c r="F18" s="11">
        <v>14</v>
      </c>
      <c r="G18" s="32">
        <v>0</v>
      </c>
      <c r="H18" s="11">
        <v>4</v>
      </c>
      <c r="I18" s="32">
        <v>0</v>
      </c>
      <c r="J18" s="11">
        <v>12</v>
      </c>
      <c r="K18" s="32">
        <v>8</v>
      </c>
      <c r="L18" s="11">
        <v>2</v>
      </c>
      <c r="M18" s="32">
        <v>6</v>
      </c>
      <c r="N18" s="11">
        <v>0</v>
      </c>
      <c r="O18" s="27">
        <v>0</v>
      </c>
      <c r="P18" s="10">
        <f>SUM(F18:O18)</f>
        <v>46</v>
      </c>
      <c r="Q18" s="28">
        <f>P18/86</f>
        <v>0.53488372093023251</v>
      </c>
      <c r="R18" s="17" t="s">
        <v>64</v>
      </c>
    </row>
    <row r="19" spans="1:18" ht="15.75" customHeight="1" x14ac:dyDescent="0.25">
      <c r="A19" s="7" t="s">
        <v>132</v>
      </c>
      <c r="B19" s="9" t="s">
        <v>220</v>
      </c>
      <c r="C19" s="22">
        <v>11</v>
      </c>
      <c r="D19" s="23" t="s">
        <v>104</v>
      </c>
      <c r="E19" s="24" t="s">
        <v>105</v>
      </c>
      <c r="F19" s="9">
        <v>18</v>
      </c>
      <c r="G19" s="9">
        <v>0</v>
      </c>
      <c r="H19" s="9">
        <v>4</v>
      </c>
      <c r="I19" s="9">
        <v>6</v>
      </c>
      <c r="J19" s="9">
        <v>6</v>
      </c>
      <c r="K19" s="9">
        <v>4</v>
      </c>
      <c r="L19" s="9">
        <v>2</v>
      </c>
      <c r="M19" s="9">
        <v>5</v>
      </c>
      <c r="N19" s="9">
        <v>0</v>
      </c>
      <c r="O19" s="9">
        <v>0</v>
      </c>
      <c r="P19" s="10">
        <f>SUM(F19:O19)</f>
        <v>45</v>
      </c>
      <c r="Q19" s="2">
        <f>P19/86</f>
        <v>0.52325581395348841</v>
      </c>
      <c r="R19" s="17" t="s">
        <v>64</v>
      </c>
    </row>
    <row r="20" spans="1:18" ht="15.75" customHeight="1" x14ac:dyDescent="0.25">
      <c r="A20" s="15" t="s">
        <v>116</v>
      </c>
      <c r="B20" s="9" t="s">
        <v>204</v>
      </c>
      <c r="C20" s="22">
        <v>11</v>
      </c>
      <c r="D20" s="23" t="s">
        <v>104</v>
      </c>
      <c r="E20" s="24" t="s">
        <v>105</v>
      </c>
      <c r="F20" s="30">
        <v>12</v>
      </c>
      <c r="G20" s="11">
        <v>0</v>
      </c>
      <c r="H20" s="30">
        <v>4</v>
      </c>
      <c r="I20" s="11">
        <v>6</v>
      </c>
      <c r="J20" s="30">
        <v>8</v>
      </c>
      <c r="K20" s="11">
        <v>4</v>
      </c>
      <c r="L20" s="30">
        <v>2</v>
      </c>
      <c r="M20" s="11">
        <v>4</v>
      </c>
      <c r="N20" s="30">
        <v>0</v>
      </c>
      <c r="O20" s="11">
        <v>0</v>
      </c>
      <c r="P20" s="33">
        <f>SUM(F20:O20)</f>
        <v>40</v>
      </c>
      <c r="Q20" s="2">
        <f>P20/86</f>
        <v>0.46511627906976744</v>
      </c>
      <c r="R20" s="17" t="s">
        <v>64</v>
      </c>
    </row>
    <row r="21" spans="1:18" ht="15.75" customHeight="1" x14ac:dyDescent="0.25">
      <c r="A21" s="15" t="s">
        <v>128</v>
      </c>
      <c r="B21" s="9" t="s">
        <v>216</v>
      </c>
      <c r="C21" s="22">
        <v>11</v>
      </c>
      <c r="D21" s="23" t="s">
        <v>104</v>
      </c>
      <c r="E21" s="24" t="s">
        <v>105</v>
      </c>
      <c r="F21" s="9">
        <v>16</v>
      </c>
      <c r="G21" s="9">
        <v>0</v>
      </c>
      <c r="H21" s="9">
        <v>0</v>
      </c>
      <c r="I21" s="9">
        <v>4</v>
      </c>
      <c r="J21" s="9">
        <v>4</v>
      </c>
      <c r="K21" s="9">
        <v>4</v>
      </c>
      <c r="L21" s="9">
        <v>2</v>
      </c>
      <c r="M21" s="9">
        <v>6</v>
      </c>
      <c r="N21" s="9">
        <v>0</v>
      </c>
      <c r="O21" s="9">
        <v>2</v>
      </c>
      <c r="P21" s="10">
        <f>SUM(F21:O21)</f>
        <v>38</v>
      </c>
      <c r="Q21" s="2">
        <f>P21/86</f>
        <v>0.44186046511627908</v>
      </c>
      <c r="R21" s="17" t="s">
        <v>64</v>
      </c>
    </row>
  </sheetData>
  <sortState ref="A4:Q21">
    <sortCondition descending="1" ref="Q4:Q21"/>
  </sortState>
  <mergeCells count="2">
    <mergeCell ref="A1:R1"/>
    <mergeCell ref="A3:R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6</cp:revision>
  <dcterms:created xsi:type="dcterms:W3CDTF">2006-09-16T00:00:00Z</dcterms:created>
  <dcterms:modified xsi:type="dcterms:W3CDTF">2023-10-04T04:37:05Z</dcterms:modified>
</cp:coreProperties>
</file>