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6"/>
  </bookViews>
  <sheets>
    <sheet name="5 класс" sheetId="1" state="visible" r:id="rId1"/>
    <sheet name="6 класс" sheetId="2" state="visible" r:id="rId2"/>
    <sheet name="7 класс" sheetId="3" state="visible" r:id="rId3"/>
    <sheet name="8 класс" sheetId="4" state="visible" r:id="rId4"/>
    <sheet name="9 класс" sheetId="5" state="visible" r:id="rId5"/>
    <sheet name="10 класс" sheetId="6" state="visible" r:id="rId6"/>
    <sheet name="11 класс" sheetId="7" state="visible" r:id="rId7"/>
  </sheets>
  <calcPr/>
</workbook>
</file>

<file path=xl/sharedStrings.xml><?xml version="1.0" encoding="utf-8"?>
<sst xmlns="http://schemas.openxmlformats.org/spreadsheetml/2006/main" count="426" uniqueCount="426">
  <si>
    <t xml:space="preserve">Предварительные результаты школьного этапа всероссийской олимпиады школьников 2024 года по ОБЗР</t>
  </si>
  <si>
    <t>ФИО</t>
  </si>
  <si>
    <t>Шифр</t>
  </si>
  <si>
    <t>Кл</t>
  </si>
  <si>
    <t>ОУ</t>
  </si>
  <si>
    <t>Педагог</t>
  </si>
  <si>
    <t xml:space="preserve">Теоретический тур</t>
  </si>
  <si>
    <t>итого</t>
  </si>
  <si>
    <t xml:space="preserve">по формуле</t>
  </si>
  <si>
    <t xml:space="preserve">% </t>
  </si>
  <si>
    <t>результат</t>
  </si>
  <si>
    <t xml:space="preserve">5 класс</t>
  </si>
  <si>
    <t xml:space="preserve">Кудрон Кира Мирославовна</t>
  </si>
  <si>
    <t>ОБЗР5058</t>
  </si>
  <si>
    <t>5в</t>
  </si>
  <si>
    <t xml:space="preserve">МОУ "СОШ №35 с УИОП" г. Воркуты</t>
  </si>
  <si>
    <t xml:space="preserve">Хотько Артем Владимирович</t>
  </si>
  <si>
    <t>победитель</t>
  </si>
  <si>
    <t xml:space="preserve">Середа Татьяна Григорьевна</t>
  </si>
  <si>
    <t>ОБЗР5040</t>
  </si>
  <si>
    <t>5б</t>
  </si>
  <si>
    <t>призер</t>
  </si>
  <si>
    <t xml:space="preserve">Лисиця Екатерина Евгеньевна</t>
  </si>
  <si>
    <t>ОБЗР5013</t>
  </si>
  <si>
    <t>5а</t>
  </si>
  <si>
    <t xml:space="preserve">Уколова София Кирилловна</t>
  </si>
  <si>
    <t>ОБЗР5042</t>
  </si>
  <si>
    <t xml:space="preserve">Тиунов Степан Георгиевич</t>
  </si>
  <si>
    <t>ОБЗР5021</t>
  </si>
  <si>
    <t xml:space="preserve">Иванова Кристина Сергеевна</t>
  </si>
  <si>
    <t>ОБЗР5030</t>
  </si>
  <si>
    <t xml:space="preserve">Васина Полина Максимовна</t>
  </si>
  <si>
    <t>ОБЗР5005</t>
  </si>
  <si>
    <t xml:space="preserve">Склярова Дарья Александровна</t>
  </si>
  <si>
    <t>ОБЗР5041</t>
  </si>
  <si>
    <t xml:space="preserve">Кучер Алина Денисовна</t>
  </si>
  <si>
    <t>ОБЗР5035</t>
  </si>
  <si>
    <t xml:space="preserve">Сундуков Кирилл Вадимович</t>
  </si>
  <si>
    <t>ОБЗР5019</t>
  </si>
  <si>
    <t xml:space="preserve">Шикова Анастасия Олеговна</t>
  </si>
  <si>
    <t>ОБЗР5022</t>
  </si>
  <si>
    <t xml:space="preserve">Асалиева Диана Гасановна</t>
  </si>
  <si>
    <t>ОБЗР5024</t>
  </si>
  <si>
    <t xml:space="preserve">Зюба Доброслав Игоревич</t>
  </si>
  <si>
    <t>ОБЗР5011</t>
  </si>
  <si>
    <t xml:space="preserve">Сушко Таисия Антоновна</t>
  </si>
  <si>
    <t>ОБЗР5020</t>
  </si>
  <si>
    <t xml:space="preserve">Шокот Василиса Руслановна</t>
  </si>
  <si>
    <t>ОБЗР5023</t>
  </si>
  <si>
    <t xml:space="preserve">Дудко Вероника Артёмовна</t>
  </si>
  <si>
    <t>ОБЗР5055</t>
  </si>
  <si>
    <t xml:space="preserve">Камаева Варвара Константиновна</t>
  </si>
  <si>
    <t>ОБЗР5033</t>
  </si>
  <si>
    <t>участник</t>
  </si>
  <si>
    <t xml:space="preserve">Керимов Шамиль Вагифович</t>
  </si>
  <si>
    <t>ОБЗР5034</t>
  </si>
  <si>
    <t xml:space="preserve">Елькина Ангелина Антоновна</t>
  </si>
  <si>
    <t>ОБЗР5008</t>
  </si>
  <si>
    <t xml:space="preserve">Романова Анастасия Николаевна</t>
  </si>
  <si>
    <t>ОБЗР5016</t>
  </si>
  <si>
    <t xml:space="preserve">Сенькив Дмитрий Александрович</t>
  </si>
  <si>
    <t>ОБЗР5039</t>
  </si>
  <si>
    <t xml:space="preserve">Абулова Милана Исамагомедовна</t>
  </si>
  <si>
    <t>ОБЗР5047</t>
  </si>
  <si>
    <t xml:space="preserve">Лебедин Илья Сергеевич</t>
  </si>
  <si>
    <t>ОБЗР5059</t>
  </si>
  <si>
    <t xml:space="preserve">Бауман Дарья Руслановна</t>
  </si>
  <si>
    <t>ОБЗР5004</t>
  </si>
  <si>
    <t xml:space="preserve">Журавлева Валерия Владимировна</t>
  </si>
  <si>
    <t>ОБЗР5009</t>
  </si>
  <si>
    <t xml:space="preserve">Сабитова Вероника Ринатовна</t>
  </si>
  <si>
    <t>ОБЗР5017</t>
  </si>
  <si>
    <t xml:space="preserve">Зорина София Андреевна</t>
  </si>
  <si>
    <t>ОБЗР5029</t>
  </si>
  <si>
    <t xml:space="preserve">Селякова Арина Васильевна</t>
  </si>
  <si>
    <t>ОБЗР5038</t>
  </si>
  <si>
    <t xml:space="preserve">Исмаилов Канан Гаджи оглы</t>
  </si>
  <si>
    <t>ОБЗР5012</t>
  </si>
  <si>
    <t xml:space="preserve">Зеленина Милана Евгеньевна</t>
  </si>
  <si>
    <t>ОБЗР5027</t>
  </si>
  <si>
    <t xml:space="preserve">Худавердиева алмас Торгул оглы</t>
  </si>
  <si>
    <t>ОБЗР5043</t>
  </si>
  <si>
    <t xml:space="preserve">Гашумова Амина Суреновна</t>
  </si>
  <si>
    <t>ОБЗР5025</t>
  </si>
  <si>
    <t xml:space="preserve">Чижинок Виталий Витальевич</t>
  </si>
  <si>
    <t>ОБЗР5044</t>
  </si>
  <si>
    <t xml:space="preserve">Березюк Елисей Дмитриевич</t>
  </si>
  <si>
    <t>ОБЗР5050</t>
  </si>
  <si>
    <t xml:space="preserve">Александров Степан Александрович</t>
  </si>
  <si>
    <t>ОБЗР5001</t>
  </si>
  <si>
    <t xml:space="preserve">Захарова Варвара Павловна</t>
  </si>
  <si>
    <t>ОБЗР5026</t>
  </si>
  <si>
    <t xml:space="preserve">Сочка София Вадимовна</t>
  </si>
  <si>
    <t>ОБЗР5068</t>
  </si>
  <si>
    <t xml:space="preserve">Юрьев Арсений Андреевич</t>
  </si>
  <si>
    <t>ОБЗР5046</t>
  </si>
  <si>
    <t xml:space="preserve">Саляхова Ясмина Наильевна</t>
  </si>
  <si>
    <t>ОБЗР5018</t>
  </si>
  <si>
    <t xml:space="preserve">Калыкова Айсезим Улукбековна</t>
  </si>
  <si>
    <t>ОБЗР5032</t>
  </si>
  <si>
    <t xml:space="preserve">Лещенко Варвара Валентиновна</t>
  </si>
  <si>
    <t>ОБЗР5036</t>
  </si>
  <si>
    <t xml:space="preserve">Леонтьева Варвара Кирилловна</t>
  </si>
  <si>
    <t>ОБЗР5060</t>
  </si>
  <si>
    <t xml:space="preserve">Кобец Оксана Юрьевна</t>
  </si>
  <si>
    <t>ОБЗР5056</t>
  </si>
  <si>
    <t xml:space="preserve">Перепелица Вера Николаевна</t>
  </si>
  <si>
    <t>ОБЗР5065</t>
  </si>
  <si>
    <t xml:space="preserve">Шишелова Каролина Владимировна</t>
  </si>
  <si>
    <t>ОБЗР5045</t>
  </si>
  <si>
    <t xml:space="preserve">Антипова Маргарита Вячеславовна</t>
  </si>
  <si>
    <t>ОБЗР5049</t>
  </si>
  <si>
    <t xml:space="preserve">Махмутов Тимур Романович</t>
  </si>
  <si>
    <t>ОБЗР5014</t>
  </si>
  <si>
    <t xml:space="preserve">Зикунов Иван Владимирович</t>
  </si>
  <si>
    <t>ОБЗР5028</t>
  </si>
  <si>
    <t xml:space="preserve">Джумабаев Эмил Сабыржанович</t>
  </si>
  <si>
    <t>ОБЗР5054</t>
  </si>
  <si>
    <t xml:space="preserve">Солодилова Зоя Игоревна</t>
  </si>
  <si>
    <t>ОБЗР5067</t>
  </si>
  <si>
    <t xml:space="preserve">Оберемко Роман Игоревич</t>
  </si>
  <si>
    <t>ОБЗР5015</t>
  </si>
  <si>
    <t xml:space="preserve">Калмуратова Алина Мирбековна</t>
  </si>
  <si>
    <t>ОБЗР5031</t>
  </si>
  <si>
    <t xml:space="preserve">Азимбеков Муслимидин Абдулкасымович</t>
  </si>
  <si>
    <t>ОБЗР5048</t>
  </si>
  <si>
    <t xml:space="preserve">Шейко Богдан Олегович (укр)</t>
  </si>
  <si>
    <t>ОБЗР5070</t>
  </si>
  <si>
    <t xml:space="preserve">Гудин Александр Дмитриевич</t>
  </si>
  <si>
    <t>ОБЗР5007</t>
  </si>
  <si>
    <t xml:space="preserve">Рочева Мария Андреевна</t>
  </si>
  <si>
    <t>ОБЗР5037</t>
  </si>
  <si>
    <t xml:space="preserve">Астафьев Семён Николаевич</t>
  </si>
  <si>
    <t>ОБЗР5002</t>
  </si>
  <si>
    <t xml:space="preserve">Гринченко Даниил Константинович</t>
  </si>
  <si>
    <t>ОБЗР5052</t>
  </si>
  <si>
    <t xml:space="preserve">Панина Эмилия Дмитриевна</t>
  </si>
  <si>
    <t>ОБЗР5064</t>
  </si>
  <si>
    <t xml:space="preserve">Зверев Герман Витальевич</t>
  </si>
  <si>
    <t>ОБЗР5010</t>
  </si>
  <si>
    <t xml:space="preserve">Кубашевский Андрей Витальевич</t>
  </si>
  <si>
    <t>ОБЗР5057</t>
  </si>
  <si>
    <t xml:space="preserve">Мукаева Вера Вадимовна</t>
  </si>
  <si>
    <t>ОБЗР5061</t>
  </si>
  <si>
    <t xml:space="preserve">Нестеровская Кристина Романовна</t>
  </si>
  <si>
    <t>ОБЗР5063</t>
  </si>
  <si>
    <t xml:space="preserve">Веремеева Валерия Гендриховна</t>
  </si>
  <si>
    <t>ОБЗР5006</t>
  </si>
  <si>
    <t xml:space="preserve">Данилевская София Владимировна</t>
  </si>
  <si>
    <t>ОБЗР5053</t>
  </si>
  <si>
    <t xml:space="preserve">Степанок Александра Евгеньевна</t>
  </si>
  <si>
    <t>ОБЗР5069</t>
  </si>
  <si>
    <t xml:space="preserve">Мурадханов Манаф Самир оглы</t>
  </si>
  <si>
    <t>ОБЗР5062</t>
  </si>
  <si>
    <t xml:space="preserve">Рожков Алексей Максимович (укр.)</t>
  </si>
  <si>
    <t>ОБЗР5066</t>
  </si>
  <si>
    <t xml:space="preserve">Ахмедова Гюльай Асиф кызы</t>
  </si>
  <si>
    <t>ОБЗР5003</t>
  </si>
  <si>
    <t xml:space="preserve">Ведмеденко Кирилл Романович</t>
  </si>
  <si>
    <t>ОБЗР5051</t>
  </si>
  <si>
    <t xml:space="preserve">6 класс</t>
  </si>
  <si>
    <t xml:space="preserve">Сурнина Маргарита Евгеньевна</t>
  </si>
  <si>
    <t>ОБЗР6001</t>
  </si>
  <si>
    <t>6а</t>
  </si>
  <si>
    <t xml:space="preserve">Мальянова Марья Андреевна</t>
  </si>
  <si>
    <t>ОБЗР6003</t>
  </si>
  <si>
    <t xml:space="preserve">Булаш Марина Александровна</t>
  </si>
  <si>
    <t>ОБЗР6002</t>
  </si>
  <si>
    <t>6в</t>
  </si>
  <si>
    <t xml:space="preserve">Практический тур</t>
  </si>
  <si>
    <t xml:space="preserve">7 класс</t>
  </si>
  <si>
    <t xml:space="preserve">Черезова Александра Дмитриевна</t>
  </si>
  <si>
    <t>ОБЗР7015</t>
  </si>
  <si>
    <t>7б</t>
  </si>
  <si>
    <t xml:space="preserve">Ступина Виталина Александровна</t>
  </si>
  <si>
    <t>ОБЗР7013</t>
  </si>
  <si>
    <t xml:space="preserve">Джумабаева Эльвира Сабыржановна</t>
  </si>
  <si>
    <t>ОБЗР7016</t>
  </si>
  <si>
    <t xml:space="preserve">Турханбайев Алмазбек Асилбекович</t>
  </si>
  <si>
    <t>ОБЗР7014</t>
  </si>
  <si>
    <t xml:space="preserve">Новикова Милана Витальевна</t>
  </si>
  <si>
    <t>ОБЗР7017</t>
  </si>
  <si>
    <t xml:space="preserve">Петрова Мирослава Эдуардовна</t>
  </si>
  <si>
    <t>ОБЗР7005</t>
  </si>
  <si>
    <t>7а</t>
  </si>
  <si>
    <t xml:space="preserve">Гудина Елизавета Владимировна</t>
  </si>
  <si>
    <t>ОБЗР7003</t>
  </si>
  <si>
    <t xml:space="preserve">Егер Никита Константинович</t>
  </si>
  <si>
    <t>ОБЗР7018</t>
  </si>
  <si>
    <t xml:space="preserve">Павленко Диана Кирилловна</t>
  </si>
  <si>
    <t>ОБЗР7007</t>
  </si>
  <si>
    <t xml:space="preserve">Чапковичус Илья Дмитриевич</t>
  </si>
  <si>
    <t>ОБЗР7009</t>
  </si>
  <si>
    <t xml:space="preserve">Антипов Юрий Вячеславович</t>
  </si>
  <si>
    <t>ОБЗР7001</t>
  </si>
  <si>
    <t>7в</t>
  </si>
  <si>
    <t xml:space="preserve">Власов Иван Алексеевич</t>
  </si>
  <si>
    <t>ОБЗР7020</t>
  </si>
  <si>
    <t xml:space="preserve">Щирский Илья Константинович</t>
  </si>
  <si>
    <t>ОБЗР7004</t>
  </si>
  <si>
    <t xml:space="preserve">Колеватых Роман Денисович</t>
  </si>
  <si>
    <t>ОБЗР7010</t>
  </si>
  <si>
    <t xml:space="preserve">Казачкин Владимир Николаевич</t>
  </si>
  <si>
    <t>ОБЗР7019</t>
  </si>
  <si>
    <t xml:space="preserve">Кёльн Давид Сергеевич</t>
  </si>
  <si>
    <t>ОБЗР7011</t>
  </si>
  <si>
    <t xml:space="preserve">Погодицкая Ксения Евгеньевна</t>
  </si>
  <si>
    <t>ОБЗР7008</t>
  </si>
  <si>
    <t xml:space="preserve">Голенок Мария Вячеславовна</t>
  </si>
  <si>
    <t>ОБЗР7002</t>
  </si>
  <si>
    <t xml:space="preserve">Петрова Полина Кирилловна</t>
  </si>
  <si>
    <t>ОБЗР7006</t>
  </si>
  <si>
    <t xml:space="preserve">Григорьев Михаил Дмитриевич</t>
  </si>
  <si>
    <t>ОБЗР7012</t>
  </si>
  <si>
    <t xml:space="preserve">8 класс</t>
  </si>
  <si>
    <t xml:space="preserve">Савкин Михаил Леонидович</t>
  </si>
  <si>
    <t>8а</t>
  </si>
  <si>
    <t xml:space="preserve">Винокурова Анна Дмитриевна</t>
  </si>
  <si>
    <t>ОБЗР7038</t>
  </si>
  <si>
    <t>8б</t>
  </si>
  <si>
    <t xml:space="preserve">Хохлова Анастасия Вячеславовна</t>
  </si>
  <si>
    <t>ОБЗР7024</t>
  </si>
  <si>
    <t xml:space="preserve">Дубова Марина Максимовна</t>
  </si>
  <si>
    <t xml:space="preserve">Бахарева Ольга Дмитриевна</t>
  </si>
  <si>
    <t xml:space="preserve">Пахомова Василиса Александровна</t>
  </si>
  <si>
    <t xml:space="preserve">Казаченко Ева Александровна</t>
  </si>
  <si>
    <t xml:space="preserve">Бубнова Вероника Павловна</t>
  </si>
  <si>
    <t xml:space="preserve">Фирсов Алексей Павлович</t>
  </si>
  <si>
    <t>ОБЗР7023</t>
  </si>
  <si>
    <t xml:space="preserve">Коряк Денис Романович</t>
  </si>
  <si>
    <t xml:space="preserve">Быкадоров Кирилл Евгеньевич</t>
  </si>
  <si>
    <t xml:space="preserve">Столповская Таисия Алексеевна</t>
  </si>
  <si>
    <t xml:space="preserve">Бестужева Софья Алексеевна</t>
  </si>
  <si>
    <t>ОБЗР7027</t>
  </si>
  <si>
    <t>8в</t>
  </si>
  <si>
    <t xml:space="preserve">Федосенко Елизавета Юрьевна</t>
  </si>
  <si>
    <t>ОБЗР7036</t>
  </si>
  <si>
    <t xml:space="preserve">Колотова Амелия Александровна</t>
  </si>
  <si>
    <t xml:space="preserve">Коновалова София Сергеевна</t>
  </si>
  <si>
    <t xml:space="preserve">Никитченко Мария Олеговна</t>
  </si>
  <si>
    <t xml:space="preserve">Леоненков Артем Дмитриевич</t>
  </si>
  <si>
    <t xml:space="preserve">Рябцева Ульяна Андреевна</t>
  </si>
  <si>
    <t xml:space="preserve">Асанова Сумая Камильовна</t>
  </si>
  <si>
    <t>ОБЗР7026</t>
  </si>
  <si>
    <t xml:space="preserve">Короткова Арина Сергеевна </t>
  </si>
  <si>
    <t>ОБЗР7032</t>
  </si>
  <si>
    <t xml:space="preserve">Громов Алексей Станиславович</t>
  </si>
  <si>
    <t xml:space="preserve">Герман Александра Руслановна</t>
  </si>
  <si>
    <t>ОБЗР7029</t>
  </si>
  <si>
    <t xml:space="preserve">Ермолаева Аксинья Дмитриевна</t>
  </si>
  <si>
    <t xml:space="preserve">Гиреев Арсений Асланович</t>
  </si>
  <si>
    <t>ОБЗР7030</t>
  </si>
  <si>
    <t xml:space="preserve">Яцков Кирилл Иванович</t>
  </si>
  <si>
    <t>ОБЗР7037</t>
  </si>
  <si>
    <t xml:space="preserve">Васина Анна Максимовна</t>
  </si>
  <si>
    <t>ОБЗР7021</t>
  </si>
  <si>
    <t xml:space="preserve">Устинова Яна Тарасовна</t>
  </si>
  <si>
    <t>ОБЗР7025</t>
  </si>
  <si>
    <t xml:space="preserve">Степанов Артём Антонович</t>
  </si>
  <si>
    <t>ОБЗР7035</t>
  </si>
  <si>
    <t xml:space="preserve">Фурманова Виктория Алексеевна</t>
  </si>
  <si>
    <t xml:space="preserve">Кащавцев Артем Сергеевич</t>
  </si>
  <si>
    <t xml:space="preserve">Медовник Иван Романович</t>
  </si>
  <si>
    <t xml:space="preserve">Николаев Максим Дмитриевич</t>
  </si>
  <si>
    <t>ОБЗР7033</t>
  </si>
  <si>
    <t xml:space="preserve">Погребняк Никита Андреевич</t>
  </si>
  <si>
    <t>ОБЗР7034</t>
  </si>
  <si>
    <t xml:space="preserve">Устюгов Владислав Игоревич</t>
  </si>
  <si>
    <t>ОБЗР7022</t>
  </si>
  <si>
    <t xml:space="preserve">Клюсек Даниил Владиславович</t>
  </si>
  <si>
    <t>ОБЗР7031</t>
  </si>
  <si>
    <t xml:space="preserve">Бычков Марк Максимович</t>
  </si>
  <si>
    <t>ОБЗР7028</t>
  </si>
  <si>
    <t xml:space="preserve">Лобанов Артем Игоревич</t>
  </si>
  <si>
    <t xml:space="preserve">9 класс</t>
  </si>
  <si>
    <t xml:space="preserve">Лебедин Савва Сергеевич</t>
  </si>
  <si>
    <t>ОБЗР9008</t>
  </si>
  <si>
    <t xml:space="preserve">Гаврюк Андрей Александрович (укр.)</t>
  </si>
  <si>
    <t>ОБЗР9009</t>
  </si>
  <si>
    <t>9а</t>
  </si>
  <si>
    <t xml:space="preserve">Гаврюк Андрей Александрович</t>
  </si>
  <si>
    <t>ОБЗР9013</t>
  </si>
  <si>
    <t xml:space="preserve">Данющенков Артем Сергеевич</t>
  </si>
  <si>
    <t>ОБЗР9004</t>
  </si>
  <si>
    <t>9б</t>
  </si>
  <si>
    <t xml:space="preserve">Гаджимурадов Абдулмеджид Абдулкадирович</t>
  </si>
  <si>
    <t>ОБЗР9005</t>
  </si>
  <si>
    <t xml:space="preserve">Петиш Максим Александрович</t>
  </si>
  <si>
    <t>ОБЗР9020</t>
  </si>
  <si>
    <t>9в</t>
  </si>
  <si>
    <t xml:space="preserve">Азимбеков Арлен Абдулкасымович</t>
  </si>
  <si>
    <t>ОБЗР9007</t>
  </si>
  <si>
    <t xml:space="preserve">Кошелева Лолита Александровна</t>
  </si>
  <si>
    <t>ОБЗР9010</t>
  </si>
  <si>
    <t xml:space="preserve">Шахов Дмитрий Антонович</t>
  </si>
  <si>
    <t>ОБЗР9027</t>
  </si>
  <si>
    <t xml:space="preserve">Гвоздев Роман Егорович</t>
  </si>
  <si>
    <t>ОБЗР9016</t>
  </si>
  <si>
    <t xml:space="preserve">Приказчиков Вячеслав Юрьевич</t>
  </si>
  <si>
    <t>ОБЗР9021</t>
  </si>
  <si>
    <t xml:space="preserve">Рогулин Роман Ильич</t>
  </si>
  <si>
    <t>ОБЗР9022</t>
  </si>
  <si>
    <t xml:space="preserve">Шурковецкий Ярослав Витальевич</t>
  </si>
  <si>
    <t>ОБЗР9031</t>
  </si>
  <si>
    <t xml:space="preserve">Стрельник Илья Сергеевич</t>
  </si>
  <si>
    <t>ОБЗР9012</t>
  </si>
  <si>
    <t xml:space="preserve">Левакова Кристина Александровна</t>
  </si>
  <si>
    <t>ОБЗР9017</t>
  </si>
  <si>
    <t xml:space="preserve">Черезова Ксения Дмитриевна</t>
  </si>
  <si>
    <t>ОБЗР9026</t>
  </si>
  <si>
    <t xml:space="preserve">Шульгина Наталья Витальевна</t>
  </si>
  <si>
    <t>ОБЗР9030</t>
  </si>
  <si>
    <t xml:space="preserve">Бугаев Максим Сергеевич</t>
  </si>
  <si>
    <t>ОБЗР9014</t>
  </si>
  <si>
    <t xml:space="preserve">Бычкова Ангелина Максимовна</t>
  </si>
  <si>
    <t>ОБЗР9011</t>
  </si>
  <si>
    <t xml:space="preserve">Хоробрых Сергей Вадимович</t>
  </si>
  <si>
    <t>ОБЗР9002</t>
  </si>
  <si>
    <t xml:space="preserve">Китайкин Максим Юрьевич</t>
  </si>
  <si>
    <t>ОБЗР9003</t>
  </si>
  <si>
    <t xml:space="preserve">Хазов Михаил Алексеевич</t>
  </si>
  <si>
    <t>ОБЗР9025</t>
  </si>
  <si>
    <t xml:space="preserve">Шулик Арсен Алексеевич</t>
  </si>
  <si>
    <t>ОБЗР9001</t>
  </si>
  <si>
    <t xml:space="preserve">Ташполотова Гульзина Алишеровна</t>
  </si>
  <si>
    <t>ОБЗР9024</t>
  </si>
  <si>
    <t xml:space="preserve">Гордиенко Мирослав Александрович</t>
  </si>
  <si>
    <t>ОБЗР9006</t>
  </si>
  <si>
    <t xml:space="preserve">Савочкин Артем Богданович</t>
  </si>
  <si>
    <t>ОБЗР9023</t>
  </si>
  <si>
    <t xml:space="preserve">Матрохин Александр Вячеславович</t>
  </si>
  <si>
    <t>ОБЗР9018</t>
  </si>
  <si>
    <t xml:space="preserve">Перепелица Максим Николаевич</t>
  </si>
  <si>
    <t>ОБЗР9019</t>
  </si>
  <si>
    <t xml:space="preserve">Шерматова Камила Исаевна</t>
  </si>
  <si>
    <t>ОБЗР9029</t>
  </si>
  <si>
    <t xml:space="preserve">Шваля Савелий Михайлович</t>
  </si>
  <si>
    <t>ОБЗР9028</t>
  </si>
  <si>
    <t xml:space="preserve">Галямов Никита Сергеевич</t>
  </si>
  <si>
    <t>ОБЗР9015</t>
  </si>
  <si>
    <t xml:space="preserve">10 класс</t>
  </si>
  <si>
    <t xml:space="preserve">Барташуте Анастасия Алексеевна</t>
  </si>
  <si>
    <t>ОБЗР1005</t>
  </si>
  <si>
    <t xml:space="preserve">Добрина Софья Олеговна</t>
  </si>
  <si>
    <t>ОБЗР1009</t>
  </si>
  <si>
    <t xml:space="preserve">Скрипник Стефания Вадимовна</t>
  </si>
  <si>
    <t>ОБЗР1020</t>
  </si>
  <si>
    <t xml:space="preserve">Кубашевский Александр Витальевич</t>
  </si>
  <si>
    <t>ОБЗР1013</t>
  </si>
  <si>
    <t xml:space="preserve">Семенова Алекса Алексеевна</t>
  </si>
  <si>
    <t>ОБЗР1018</t>
  </si>
  <si>
    <t xml:space="preserve">Шушков Вячеслав Витальевич</t>
  </si>
  <si>
    <t>ОБЗР1023</t>
  </si>
  <si>
    <t xml:space="preserve">Новиков Никита Маратович</t>
  </si>
  <si>
    <t>ОБЗР1016</t>
  </si>
  <si>
    <t xml:space="preserve">Ставчан Антон Александрович</t>
  </si>
  <si>
    <t>ОБЗР1021</t>
  </si>
  <si>
    <t xml:space="preserve">Архипова Маргарита Николаевна</t>
  </si>
  <si>
    <t>ОБЗР1004</t>
  </si>
  <si>
    <t xml:space="preserve">Погодицкая Мария Евгеньевна</t>
  </si>
  <si>
    <t>ОБЗР1017</t>
  </si>
  <si>
    <t xml:space="preserve">Гайнулова Александра Ильдаровна</t>
  </si>
  <si>
    <t>ОБЗР1008</t>
  </si>
  <si>
    <t xml:space="preserve">Ляхов Иван Александрович</t>
  </si>
  <si>
    <t>ОБЗР1014</t>
  </si>
  <si>
    <t xml:space="preserve">Фомин Федор Александрович</t>
  </si>
  <si>
    <t>ОБЗР1022</t>
  </si>
  <si>
    <t xml:space="preserve">Арнаутов Матвей Сергеевич</t>
  </si>
  <si>
    <t>ОБЗР1003</t>
  </si>
  <si>
    <t xml:space="preserve">Заиченко Екатерина Вячеславовна</t>
  </si>
  <si>
    <t>ОБЗР1010</t>
  </si>
  <si>
    <t xml:space="preserve">Мазур Дарья Леонидовна</t>
  </si>
  <si>
    <t>ОБЗР1015</t>
  </si>
  <si>
    <t xml:space="preserve">Анисимова Софья Владимировна</t>
  </si>
  <si>
    <t>ОБЗР1002</t>
  </si>
  <si>
    <t xml:space="preserve">Воронин Михаил Олегович</t>
  </si>
  <si>
    <t>ОБЗР1007</t>
  </si>
  <si>
    <t xml:space="preserve">Абубакирова Виктория Рустамовна</t>
  </si>
  <si>
    <t>ОБЗР1001</t>
  </si>
  <si>
    <t xml:space="preserve">Ионанс Никита Александрович</t>
  </si>
  <si>
    <t>ОБЗР1011</t>
  </si>
  <si>
    <t xml:space="preserve">Симбаев Глеб Максимович</t>
  </si>
  <si>
    <t>ОБЗР1019</t>
  </si>
  <si>
    <t xml:space="preserve">Верзун Тимофей Игоревич</t>
  </si>
  <si>
    <t>ОБЗР1006</t>
  </si>
  <si>
    <t xml:space="preserve">Капустин Степан Николаевич</t>
  </si>
  <si>
    <t>ОБЗР1012</t>
  </si>
  <si>
    <t xml:space="preserve">11 класс</t>
  </si>
  <si>
    <t xml:space="preserve">Мирошников Константин Андреевич</t>
  </si>
  <si>
    <t>ОБЗР1110</t>
  </si>
  <si>
    <t xml:space="preserve">Лощинина Анастасия Романовна</t>
  </si>
  <si>
    <t>ОБЗР1109</t>
  </si>
  <si>
    <t xml:space="preserve">Жидкова Майя Михайловна</t>
  </si>
  <si>
    <t>ОБЗР1107</t>
  </si>
  <si>
    <t xml:space="preserve">Кудрон Арина Мирославовна</t>
  </si>
  <si>
    <t>ОБЗР1108</t>
  </si>
  <si>
    <t xml:space="preserve">Некрасова Екатерина Константиновна</t>
  </si>
  <si>
    <t>ОБЗР1112</t>
  </si>
  <si>
    <t xml:space="preserve">Евсеенков Артём Юрьевич</t>
  </si>
  <si>
    <t>ОБЗР1106</t>
  </si>
  <si>
    <t xml:space="preserve">Вильховая Юлия Сергеевна</t>
  </si>
  <si>
    <t>ОБЗР1103</t>
  </si>
  <si>
    <t xml:space="preserve">Титаренко Никита Вадимович</t>
  </si>
  <si>
    <t>ОБЗР1114</t>
  </si>
  <si>
    <t xml:space="preserve">Девятова Мария Дмитриевна</t>
  </si>
  <si>
    <t>ОБЗР1104</t>
  </si>
  <si>
    <t xml:space="preserve">Юсупова Лиана Юсуповна</t>
  </si>
  <si>
    <t>ОБЗР1119</t>
  </si>
  <si>
    <t xml:space="preserve">Чижинок Софья Витальевна</t>
  </si>
  <si>
    <t>ОБЗР1116</t>
  </si>
  <si>
    <t xml:space="preserve">Быкадоров Никита Евгеньевич</t>
  </si>
  <si>
    <t>ОБЗР1101</t>
  </si>
  <si>
    <t xml:space="preserve">Дроздов Иван Иванович</t>
  </si>
  <si>
    <t>ОБЗР1105</t>
  </si>
  <si>
    <t xml:space="preserve">Шахов Максим Антонович</t>
  </si>
  <si>
    <t>ОБЗР1117</t>
  </si>
  <si>
    <t xml:space="preserve">Чапковичус Егор Дмитриевич</t>
  </si>
  <si>
    <t>ОБЗР1115</t>
  </si>
  <si>
    <t xml:space="preserve">Пименов Артём Сергеевич</t>
  </si>
  <si>
    <t>ОБЗР1113</t>
  </si>
  <si>
    <t xml:space="preserve">Вейгант Анастасия Андреевна</t>
  </si>
  <si>
    <t>ОБЗР1102</t>
  </si>
  <si>
    <t xml:space="preserve">Эккемеев Егор Вячеславович</t>
  </si>
  <si>
    <t>ОБЗР1118</t>
  </si>
  <si>
    <t xml:space="preserve">Мудренко Никита Андреевич</t>
  </si>
  <si>
    <t>ОБЗР1111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</si>
</sst>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5">
    <font>
      <sz val="11.000000"/>
      <color theme="1"/>
      <name val="Calibri"/>
      <scheme val="minor"/>
    </font>
    <font>
      <b/>
      <sz val="18.000000"/>
      <name val="Times New Roman"/>
    </font>
    <font>
      <sz val="11.000000"/>
      <color theme="0"/>
      <name val="Calibri"/>
      <scheme val="minor"/>
    </font>
    <font>
      <b/>
      <sz val="12.000000"/>
      <name val="Times New Roman"/>
    </font>
    <font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 applyAlignment="1" applyProtection="1">
      <alignment horizontal="center" vertical="center"/>
      <protection locked="0"/>
    </xf>
    <xf fontId="0" fillId="0" borderId="0" numFmtId="1" xfId="0" applyNumberFormat="1" applyAlignment="1" applyProtection="1">
      <alignment horizontal="center" vertical="center"/>
      <protection locked="0"/>
    </xf>
    <xf fontId="1" fillId="0" borderId="1" numFmtId="0" xfId="0" applyFont="1" applyBorder="1" applyAlignment="1" applyProtection="1">
      <alignment horizontal="center" vertical="center"/>
      <protection hidden="1"/>
    </xf>
    <xf fontId="2" fillId="0" borderId="0" numFmtId="0" xfId="0" applyFont="1" applyAlignment="1" applyProtection="1">
      <alignment horizontal="center" vertical="center"/>
      <protection hidden="1"/>
    </xf>
    <xf fontId="3" fillId="2" borderId="2" numFmtId="0" xfId="0" applyFont="1" applyFill="1" applyBorder="1" applyAlignment="1" applyProtection="1">
      <alignment horizontal="center" vertical="center"/>
      <protection hidden="1"/>
    </xf>
    <xf fontId="3" fillId="2" borderId="3" numFmtId="1" xfId="0" applyNumberFormat="1" applyFont="1" applyFill="1" applyBorder="1" applyAlignment="1" applyProtection="1">
      <alignment horizontal="center" vertical="center"/>
      <protection hidden="1"/>
    </xf>
    <xf fontId="3" fillId="2" borderId="2" numFmtId="10" xfId="0" applyNumberFormat="1" applyFont="1" applyFill="1" applyBorder="1" applyAlignment="1" applyProtection="1">
      <alignment horizontal="center" vertical="center"/>
      <protection hidden="1"/>
    </xf>
    <xf fontId="3" fillId="2" borderId="3" numFmtId="0" xfId="0" applyFont="1" applyFill="1" applyBorder="1" applyAlignment="1" applyProtection="1">
      <alignment horizontal="centerContinuous" vertical="center"/>
      <protection hidden="1"/>
    </xf>
    <xf fontId="3" fillId="2" borderId="4" numFmtId="0" xfId="0" applyFont="1" applyFill="1" applyBorder="1" applyAlignment="1" applyProtection="1">
      <alignment horizontal="centerContinuous" vertical="center"/>
      <protection hidden="1"/>
    </xf>
    <xf fontId="3" fillId="2" borderId="5" numFmtId="0" xfId="0" applyFont="1" applyFill="1" applyBorder="1" applyAlignment="1" applyProtection="1">
      <alignment horizontal="centerContinuous" vertical="center"/>
      <protection hidden="1"/>
    </xf>
    <xf fontId="4" fillId="3" borderId="2" numFmtId="0" xfId="0" applyFont="1" applyFill="1" applyBorder="1" applyAlignment="1" applyProtection="1">
      <alignment horizontal="left" vertical="center"/>
      <protection locked="0"/>
    </xf>
    <xf fontId="4" fillId="3" borderId="2" numFmtId="0" xfId="0" applyFont="1" applyFill="1" applyBorder="1" applyAlignment="1" applyProtection="1">
      <alignment horizontal="center" vertical="center" wrapText="1"/>
      <protection locked="0"/>
    </xf>
    <xf fontId="4" fillId="3" borderId="2" numFmtId="0" xfId="0" applyFont="1" applyFill="1" applyBorder="1" applyAlignment="1" applyProtection="1">
      <alignment horizontal="left" vertical="center" wrapText="1"/>
      <protection locked="0"/>
    </xf>
    <xf fontId="4" fillId="3" borderId="3" numFmtId="1" xfId="0" applyNumberFormat="1" applyFont="1" applyFill="1" applyBorder="1" applyAlignment="1" applyProtection="1">
      <alignment horizontal="center" vertical="center" wrapText="1"/>
      <protection locked="0"/>
    </xf>
    <xf fontId="3" fillId="2" borderId="2" numFmtId="1" xfId="0" applyNumberFormat="1" applyFont="1" applyFill="1" applyBorder="1" applyAlignment="1" applyProtection="1">
      <alignment horizontal="center" vertical="center"/>
      <protection hidden="1"/>
    </xf>
    <xf fontId="3" fillId="3" borderId="2" numFmtId="0" xfId="0" applyFont="1" applyFill="1" applyBorder="1" applyAlignment="1" applyProtection="1">
      <alignment horizontal="left" vertical="center"/>
      <protection locked="0"/>
    </xf>
    <xf fontId="4" fillId="3" borderId="2" numFmtId="0" xfId="0" applyFont="1" applyFill="1" applyBorder="1" applyAlignment="1" applyProtection="1">
      <alignment horizontal="center" vertical="center"/>
      <protection locked="0"/>
    </xf>
    <xf fontId="3" fillId="2" borderId="2" numFmtId="160" xfId="0" applyNumberFormat="1" applyFont="1" applyFill="1" applyBorder="1" applyAlignment="1" applyProtection="1">
      <alignment horizontal="center" vertical="center"/>
      <protection hidden="1"/>
    </xf>
    <xf fontId="4" fillId="3" borderId="0" numFmtId="0" xfId="0" applyFont="1" applyFill="1" applyAlignment="1" applyProtection="1">
      <alignment horizontal="center" vertical="center"/>
      <protection locked="0"/>
    </xf>
    <xf fontId="4" fillId="3" borderId="0" numFmtId="0" xfId="0" applyFont="1" applyFill="1" applyAlignment="1" applyProtection="1">
      <alignment horizontal="center" vertical="center" wrapText="1"/>
      <protection locked="0"/>
    </xf>
    <xf fontId="4" fillId="3" borderId="0" numFmtId="0" xfId="0" applyFont="1" applyFill="1" applyAlignment="1" applyProtection="1">
      <alignment horizontal="left" vertical="center" wrapText="1"/>
      <protection locked="0"/>
    </xf>
    <xf fontId="3" fillId="3" borderId="2" numFmtId="0" xfId="0" applyFont="1" applyFill="1" applyBorder="1" applyAlignment="1" applyProtection="1">
      <alignment vertical="center"/>
      <protection locked="0"/>
    </xf>
    <xf fontId="0" fillId="0" borderId="0" numFmtId="0" xfId="0" applyAlignment="1" applyProtection="1">
      <alignment horizontal="center" vertical="center"/>
    </xf>
    <xf fontId="0" fillId="0" borderId="0" numFmtId="1" xfId="0" applyNumberFormat="1" applyAlignment="1" applyProtection="1">
      <alignment horizontal="center" vertical="center"/>
    </xf>
    <xf fontId="1" fillId="0" borderId="1" numFmtId="0" xfId="0" applyFont="1" applyBorder="1" applyAlignment="1" applyProtection="1">
      <alignment horizontal="center" vertical="center"/>
    </xf>
    <xf fontId="2" fillId="0" borderId="0" numFmtId="0" xfId="0" applyFont="1" applyAlignment="1" applyProtection="1">
      <alignment horizontal="center" vertical="center"/>
    </xf>
    <xf fontId="3" fillId="2" borderId="2" numFmtId="0" xfId="0" applyFont="1" applyFill="1" applyBorder="1" applyAlignment="1" applyProtection="1">
      <alignment horizontal="center" vertical="center"/>
    </xf>
    <xf fontId="3" fillId="2" borderId="3" numFmtId="1" xfId="0" applyNumberFormat="1" applyFont="1" applyFill="1" applyBorder="1" applyAlignment="1" applyProtection="1">
      <alignment horizontal="center" vertical="center"/>
    </xf>
    <xf fontId="3" fillId="2" borderId="2" numFmtId="10" xfId="0" applyNumberFormat="1" applyFont="1" applyFill="1" applyBorder="1" applyAlignment="1" applyProtection="1">
      <alignment horizontal="center" vertical="center"/>
    </xf>
    <xf fontId="3" fillId="2" borderId="3" numFmtId="0" xfId="0" applyFont="1" applyFill="1" applyBorder="1" applyAlignment="1" applyProtection="1">
      <alignment horizontal="centerContinuous" vertical="center"/>
    </xf>
    <xf fontId="3" fillId="2" borderId="4" numFmtId="0" xfId="0" applyFont="1" applyFill="1" applyBorder="1" applyAlignment="1" applyProtection="1">
      <alignment horizontal="centerContinuous" vertical="center"/>
    </xf>
    <xf fontId="3" fillId="2" borderId="5" numFmtId="0" xfId="0" applyFont="1" applyFill="1" applyBorder="1" applyAlignment="1" applyProtection="1">
      <alignment horizontal="centerContinuous" vertical="center"/>
    </xf>
    <xf fontId="4" fillId="3" borderId="2" numFmtId="0" xfId="0" applyFont="1" applyFill="1" applyBorder="1" applyAlignment="1" applyProtection="1">
      <alignment horizontal="left" vertical="center" wrapText="1"/>
    </xf>
    <xf fontId="4" fillId="3" borderId="2" numFmtId="0" xfId="0" applyFont="1" applyFill="1" applyBorder="1" applyAlignment="1" applyProtection="1">
      <alignment horizontal="center" vertical="center" wrapText="1"/>
    </xf>
    <xf fontId="4" fillId="3" borderId="3" numFmtId="1" xfId="0" applyNumberFormat="1" applyFont="1" applyFill="1" applyBorder="1" applyAlignment="1" applyProtection="1">
      <alignment horizontal="center" vertical="center" wrapText="1"/>
    </xf>
    <xf fontId="3" fillId="2" borderId="2" numFmtId="1" xfId="0" applyNumberFormat="1" applyFont="1" applyFill="1" applyBorder="1" applyAlignment="1" applyProtection="1">
      <alignment horizontal="center" vertical="center"/>
    </xf>
    <xf fontId="3" fillId="2" borderId="2" numFmtId="160" xfId="0" applyNumberFormat="1" applyFont="1" applyFill="1" applyBorder="1" applyAlignment="1" applyProtection="1">
      <alignment horizontal="center" vertical="center"/>
    </xf>
    <xf fontId="3" fillId="3" borderId="2" numFmtId="0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0"/>
  </sheetPr>
  <sheetViews>
    <sheetView topLeftCell="A41" zoomScale="70" workbookViewId="0">
      <selection activeCell="E4" activeCellId="0" sqref="E4"/>
    </sheetView>
  </sheetViews>
  <sheetFormatPr defaultColWidth="9.109375" defaultRowHeight="14.25"/>
  <cols>
    <col customWidth="1" min="1" max="1" style="1" width="50.6640625"/>
    <col customWidth="1" min="2" max="2" style="1" width="12.77734375"/>
    <col customWidth="1" min="3" max="3" style="1" width="7.33203125"/>
    <col customWidth="1" min="4" max="4" style="1" width="43.88671875"/>
    <col customWidth="1" min="5" max="5" style="1" width="33.21875"/>
    <col bestFit="1" customWidth="1" min="6" max="6" style="2" width="21"/>
    <col min="7" max="7" style="1" width="9.109375"/>
    <col bestFit="1" customWidth="1" min="8" max="8" style="1" width="13.33203125"/>
    <col customWidth="1" min="9" max="9" style="1" width="10.88671875"/>
    <col customWidth="1" min="10" max="10" style="1" width="14.44140625"/>
    <col min="11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>
        <v>100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7" t="s">
        <v>9</v>
      </c>
      <c r="J2" s="5" t="s">
        <v>10</v>
      </c>
    </row>
    <row r="3" ht="15">
      <c r="A3" s="8" t="s">
        <v>11</v>
      </c>
      <c r="B3" s="9"/>
      <c r="C3" s="9"/>
      <c r="D3" s="9"/>
      <c r="E3" s="9"/>
      <c r="F3" s="9"/>
      <c r="G3" s="9"/>
      <c r="H3" s="9"/>
      <c r="I3" s="9"/>
      <c r="J3" s="10"/>
    </row>
    <row r="4" ht="15" customHeight="1">
      <c r="A4" s="11" t="s">
        <v>12</v>
      </c>
      <c r="B4" s="12" t="s">
        <v>13</v>
      </c>
      <c r="C4" s="12" t="s">
        <v>14</v>
      </c>
      <c r="D4" s="12" t="s">
        <v>15</v>
      </c>
      <c r="E4" s="13" t="s">
        <v>16</v>
      </c>
      <c r="F4" s="14">
        <v>71</v>
      </c>
      <c r="G4" s="15">
        <f>IF(SUM(F4:F4)&gt;$K$1,"больше макс!",SUM(F4:F4))</f>
        <v>71</v>
      </c>
      <c r="H4" s="15">
        <f>G4/1</f>
        <v>71</v>
      </c>
      <c r="I4" s="7">
        <f>G4/$K$1</f>
        <v>0.70999999999999996</v>
      </c>
      <c r="J4" s="16" t="s">
        <v>17</v>
      </c>
    </row>
    <row r="5" ht="15" customHeight="1">
      <c r="A5" s="11" t="s">
        <v>18</v>
      </c>
      <c r="B5" s="12" t="s">
        <v>19</v>
      </c>
      <c r="C5" s="12" t="s">
        <v>20</v>
      </c>
      <c r="D5" s="12" t="s">
        <v>15</v>
      </c>
      <c r="E5" s="13" t="s">
        <v>16</v>
      </c>
      <c r="F5" s="14">
        <v>62</v>
      </c>
      <c r="G5" s="15">
        <f>IF(SUM(F5:F5)&gt;$K$1,"больше макс!",SUM(F5:F5))</f>
        <v>62</v>
      </c>
      <c r="H5" s="15">
        <f>G5/1</f>
        <v>62</v>
      </c>
      <c r="I5" s="7">
        <f>G5/$K$1</f>
        <v>0.62</v>
      </c>
      <c r="J5" s="16" t="s">
        <v>21</v>
      </c>
    </row>
    <row r="6" ht="15" customHeight="1">
      <c r="A6" s="11" t="s">
        <v>22</v>
      </c>
      <c r="B6" s="12" t="s">
        <v>23</v>
      </c>
      <c r="C6" s="12" t="s">
        <v>24</v>
      </c>
      <c r="D6" s="12" t="s">
        <v>15</v>
      </c>
      <c r="E6" s="13" t="s">
        <v>16</v>
      </c>
      <c r="F6" s="14">
        <v>61</v>
      </c>
      <c r="G6" s="15">
        <f>IF(SUM(F6:F6)&gt;$K$1,"больше макс!",SUM(F6:F6))</f>
        <v>61</v>
      </c>
      <c r="H6" s="15">
        <f>G6/1</f>
        <v>61</v>
      </c>
      <c r="I6" s="7">
        <f>G6/$K$1</f>
        <v>0.60999999999999999</v>
      </c>
      <c r="J6" s="16" t="s">
        <v>21</v>
      </c>
    </row>
    <row r="7" ht="15" customHeight="1">
      <c r="A7" s="11" t="s">
        <v>25</v>
      </c>
      <c r="B7" s="12" t="s">
        <v>26</v>
      </c>
      <c r="C7" s="12" t="s">
        <v>20</v>
      </c>
      <c r="D7" s="12" t="s">
        <v>15</v>
      </c>
      <c r="E7" s="13" t="s">
        <v>16</v>
      </c>
      <c r="F7" s="14">
        <v>59</v>
      </c>
      <c r="G7" s="15">
        <f>IF(SUM(F7:F7)&gt;$K$1,"больше макс!",SUM(F7:F7))</f>
        <v>59</v>
      </c>
      <c r="H7" s="15">
        <f>G7/1</f>
        <v>59</v>
      </c>
      <c r="I7" s="7">
        <f>G7/$K$1</f>
        <v>0.58999999999999997</v>
      </c>
      <c r="J7" s="16" t="s">
        <v>21</v>
      </c>
    </row>
    <row r="8" ht="15" customHeight="1">
      <c r="A8" s="11" t="s">
        <v>27</v>
      </c>
      <c r="B8" s="12" t="s">
        <v>28</v>
      </c>
      <c r="C8" s="12" t="s">
        <v>24</v>
      </c>
      <c r="D8" s="12" t="s">
        <v>15</v>
      </c>
      <c r="E8" s="13" t="s">
        <v>16</v>
      </c>
      <c r="F8" s="14">
        <v>58</v>
      </c>
      <c r="G8" s="15">
        <f>IF(SUM(F8:F8)&gt;$K$1,"больше макс!",SUM(F8:F8))</f>
        <v>58</v>
      </c>
      <c r="H8" s="15">
        <f>G8/1</f>
        <v>58</v>
      </c>
      <c r="I8" s="7">
        <f>G8/$K$1</f>
        <v>0.57999999999999996</v>
      </c>
      <c r="J8" s="16" t="s">
        <v>21</v>
      </c>
    </row>
    <row r="9" ht="15" customHeight="1">
      <c r="A9" s="11" t="s">
        <v>29</v>
      </c>
      <c r="B9" s="12" t="s">
        <v>30</v>
      </c>
      <c r="C9" s="12" t="s">
        <v>20</v>
      </c>
      <c r="D9" s="12" t="s">
        <v>15</v>
      </c>
      <c r="E9" s="13" t="s">
        <v>16</v>
      </c>
      <c r="F9" s="14">
        <v>56</v>
      </c>
      <c r="G9" s="15">
        <f>IF(SUM(F9:F9)&gt;$K$1,"больше макс!",SUM(F9:F9))</f>
        <v>56</v>
      </c>
      <c r="H9" s="15">
        <f>G9/1</f>
        <v>56</v>
      </c>
      <c r="I9" s="7">
        <f>G9/$K$1</f>
        <v>0.56000000000000005</v>
      </c>
      <c r="J9" s="16" t="s">
        <v>21</v>
      </c>
    </row>
    <row r="10" ht="15" customHeight="1">
      <c r="A10" s="11" t="s">
        <v>31</v>
      </c>
      <c r="B10" s="12" t="s">
        <v>32</v>
      </c>
      <c r="C10" s="12" t="s">
        <v>24</v>
      </c>
      <c r="D10" s="12" t="s">
        <v>15</v>
      </c>
      <c r="E10" s="13" t="s">
        <v>16</v>
      </c>
      <c r="F10" s="14">
        <v>55</v>
      </c>
      <c r="G10" s="15">
        <f>IF(SUM(F10:F10)&gt;$K$1,"больше макс!",SUM(F10:F10))</f>
        <v>55</v>
      </c>
      <c r="H10" s="15">
        <f>G10/1</f>
        <v>55</v>
      </c>
      <c r="I10" s="7">
        <f>G10/$K$1</f>
        <v>0.55000000000000004</v>
      </c>
      <c r="J10" s="16" t="s">
        <v>21</v>
      </c>
    </row>
    <row r="11" ht="15" customHeight="1">
      <c r="A11" s="11" t="s">
        <v>33</v>
      </c>
      <c r="B11" s="12" t="s">
        <v>34</v>
      </c>
      <c r="C11" s="12" t="s">
        <v>20</v>
      </c>
      <c r="D11" s="12" t="s">
        <v>15</v>
      </c>
      <c r="E11" s="13" t="s">
        <v>16</v>
      </c>
      <c r="F11" s="14">
        <v>53</v>
      </c>
      <c r="G11" s="15">
        <f>IF(SUM(F11:F11)&gt;$K$1,"больше макс!",SUM(F11:F11))</f>
        <v>53</v>
      </c>
      <c r="H11" s="15">
        <f>G11/1</f>
        <v>53</v>
      </c>
      <c r="I11" s="7">
        <f>G11/$K$1</f>
        <v>0.53000000000000003</v>
      </c>
      <c r="J11" s="16" t="s">
        <v>21</v>
      </c>
    </row>
    <row r="12" ht="15" customHeight="1">
      <c r="A12" s="11" t="s">
        <v>35</v>
      </c>
      <c r="B12" s="12" t="s">
        <v>36</v>
      </c>
      <c r="C12" s="12" t="s">
        <v>20</v>
      </c>
      <c r="D12" s="12" t="s">
        <v>15</v>
      </c>
      <c r="E12" s="13" t="s">
        <v>16</v>
      </c>
      <c r="F12" s="14">
        <v>52</v>
      </c>
      <c r="G12" s="15">
        <f>IF(SUM(F12:F12)&gt;$K$1,"больше макс!",SUM(F12:F12))</f>
        <v>52</v>
      </c>
      <c r="H12" s="15">
        <f>G12/1</f>
        <v>52</v>
      </c>
      <c r="I12" s="7">
        <f>G12/$K$1</f>
        <v>0.52000000000000002</v>
      </c>
      <c r="J12" s="16" t="s">
        <v>21</v>
      </c>
    </row>
    <row r="13" ht="15" customHeight="1">
      <c r="A13" s="11" t="s">
        <v>37</v>
      </c>
      <c r="B13" s="12" t="s">
        <v>38</v>
      </c>
      <c r="C13" s="12" t="s">
        <v>24</v>
      </c>
      <c r="D13" s="12" t="s">
        <v>15</v>
      </c>
      <c r="E13" s="13" t="s">
        <v>16</v>
      </c>
      <c r="F13" s="14">
        <v>51</v>
      </c>
      <c r="G13" s="15">
        <f>IF(SUM(F13:F13)&gt;$K$1,"больше макс!",SUM(F13:F13))</f>
        <v>51</v>
      </c>
      <c r="H13" s="15">
        <f>G13/1</f>
        <v>51</v>
      </c>
      <c r="I13" s="7">
        <f>G13/$K$1</f>
        <v>0.51000000000000001</v>
      </c>
      <c r="J13" s="16" t="s">
        <v>21</v>
      </c>
    </row>
    <row r="14" ht="15" customHeight="1">
      <c r="A14" s="11" t="s">
        <v>39</v>
      </c>
      <c r="B14" s="12" t="s">
        <v>40</v>
      </c>
      <c r="C14" s="12" t="s">
        <v>24</v>
      </c>
      <c r="D14" s="12" t="s">
        <v>15</v>
      </c>
      <c r="E14" s="13" t="s">
        <v>16</v>
      </c>
      <c r="F14" s="14">
        <v>51</v>
      </c>
      <c r="G14" s="15">
        <f>IF(SUM(F14:F14)&gt;$K$1,"больше макс!",SUM(F14:F14))</f>
        <v>51</v>
      </c>
      <c r="H14" s="15">
        <f>G14/1</f>
        <v>51</v>
      </c>
      <c r="I14" s="7">
        <f>G14/$K$1</f>
        <v>0.51000000000000001</v>
      </c>
      <c r="J14" s="16" t="s">
        <v>21</v>
      </c>
    </row>
    <row r="15" ht="15" customHeight="1">
      <c r="A15" s="11" t="s">
        <v>41</v>
      </c>
      <c r="B15" s="12" t="s">
        <v>42</v>
      </c>
      <c r="C15" s="12" t="s">
        <v>20</v>
      </c>
      <c r="D15" s="12" t="s">
        <v>15</v>
      </c>
      <c r="E15" s="13" t="s">
        <v>16</v>
      </c>
      <c r="F15" s="14">
        <v>51</v>
      </c>
      <c r="G15" s="15">
        <f>IF(SUM(F15:F15)&gt;$K$1,"больше макс!",SUM(F15:F15))</f>
        <v>51</v>
      </c>
      <c r="H15" s="15">
        <f>G15/1</f>
        <v>51</v>
      </c>
      <c r="I15" s="7">
        <f>G15/$K$1</f>
        <v>0.51000000000000001</v>
      </c>
      <c r="J15" s="16" t="s">
        <v>21</v>
      </c>
    </row>
    <row r="16" ht="15" customHeight="1">
      <c r="A16" s="11" t="s">
        <v>43</v>
      </c>
      <c r="B16" s="12" t="s">
        <v>44</v>
      </c>
      <c r="C16" s="12" t="s">
        <v>24</v>
      </c>
      <c r="D16" s="12" t="s">
        <v>15</v>
      </c>
      <c r="E16" s="13" t="s">
        <v>16</v>
      </c>
      <c r="F16" s="14">
        <v>50</v>
      </c>
      <c r="G16" s="15">
        <f>IF(SUM(F16:F16)&gt;$K$1,"больше макс!",SUM(F16:F16))</f>
        <v>50</v>
      </c>
      <c r="H16" s="15">
        <f>G16/1</f>
        <v>50</v>
      </c>
      <c r="I16" s="7">
        <f>G16/$K$1</f>
        <v>0.5</v>
      </c>
      <c r="J16" s="16" t="s">
        <v>21</v>
      </c>
    </row>
    <row r="17" ht="15" customHeight="1">
      <c r="A17" s="11" t="s">
        <v>45</v>
      </c>
      <c r="B17" s="12" t="s">
        <v>46</v>
      </c>
      <c r="C17" s="12" t="s">
        <v>24</v>
      </c>
      <c r="D17" s="12" t="s">
        <v>15</v>
      </c>
      <c r="E17" s="13" t="s">
        <v>16</v>
      </c>
      <c r="F17" s="14">
        <v>50</v>
      </c>
      <c r="G17" s="15">
        <f>IF(SUM(F17:F17)&gt;$K$1,"больше макс!",SUM(F17:F17))</f>
        <v>50</v>
      </c>
      <c r="H17" s="15">
        <f>G17/1</f>
        <v>50</v>
      </c>
      <c r="I17" s="7">
        <f>G17/$K$1</f>
        <v>0.5</v>
      </c>
      <c r="J17" s="16" t="s">
        <v>21</v>
      </c>
    </row>
    <row r="18" ht="15" customHeight="1">
      <c r="A18" s="11" t="s">
        <v>47</v>
      </c>
      <c r="B18" s="12" t="s">
        <v>48</v>
      </c>
      <c r="C18" s="12" t="s">
        <v>24</v>
      </c>
      <c r="D18" s="12" t="s">
        <v>15</v>
      </c>
      <c r="E18" s="13" t="s">
        <v>16</v>
      </c>
      <c r="F18" s="14">
        <v>50</v>
      </c>
      <c r="G18" s="15">
        <f>IF(SUM(F18:F18)&gt;$K$1,"больше макс!",SUM(F18:F18))</f>
        <v>50</v>
      </c>
      <c r="H18" s="15">
        <f>G18/1</f>
        <v>50</v>
      </c>
      <c r="I18" s="7">
        <f>G18/$K$1</f>
        <v>0.5</v>
      </c>
      <c r="J18" s="16" t="s">
        <v>21</v>
      </c>
    </row>
    <row r="19" ht="15" customHeight="1">
      <c r="A19" s="11" t="s">
        <v>49</v>
      </c>
      <c r="B19" s="12" t="s">
        <v>50</v>
      </c>
      <c r="C19" s="12" t="s">
        <v>14</v>
      </c>
      <c r="D19" s="12" t="s">
        <v>15</v>
      </c>
      <c r="E19" s="13" t="s">
        <v>16</v>
      </c>
      <c r="F19" s="14">
        <v>50</v>
      </c>
      <c r="G19" s="15">
        <f>IF(SUM(F19:F19)&gt;$K$1,"больше макс!",SUM(F19:F19))</f>
        <v>50</v>
      </c>
      <c r="H19" s="15">
        <f>G19/1</f>
        <v>50</v>
      </c>
      <c r="I19" s="7">
        <f>G19/$K$1</f>
        <v>0.5</v>
      </c>
      <c r="J19" s="16" t="s">
        <v>21</v>
      </c>
    </row>
    <row r="20" ht="15" customHeight="1">
      <c r="A20" s="11" t="s">
        <v>51</v>
      </c>
      <c r="B20" s="12" t="s">
        <v>52</v>
      </c>
      <c r="C20" s="12" t="s">
        <v>20</v>
      </c>
      <c r="D20" s="12" t="s">
        <v>15</v>
      </c>
      <c r="E20" s="13" t="s">
        <v>16</v>
      </c>
      <c r="F20" s="14">
        <v>49</v>
      </c>
      <c r="G20" s="15">
        <f>IF(SUM(F20:F20)&gt;$K$1,"больше макс!",SUM(F20:F20))</f>
        <v>49</v>
      </c>
      <c r="H20" s="15">
        <f>G20/1</f>
        <v>49</v>
      </c>
      <c r="I20" s="7">
        <f>G20/$K$1</f>
        <v>0.48999999999999999</v>
      </c>
      <c r="J20" s="16" t="s">
        <v>53</v>
      </c>
    </row>
    <row r="21" ht="15" customHeight="1">
      <c r="A21" s="11" t="s">
        <v>54</v>
      </c>
      <c r="B21" s="12" t="s">
        <v>55</v>
      </c>
      <c r="C21" s="12" t="s">
        <v>20</v>
      </c>
      <c r="D21" s="12" t="s">
        <v>15</v>
      </c>
      <c r="E21" s="13" t="s">
        <v>16</v>
      </c>
      <c r="F21" s="14">
        <v>49</v>
      </c>
      <c r="G21" s="15">
        <f>IF(SUM(F21:F21)&gt;$K$1,"больше макс!",SUM(F21:F21))</f>
        <v>49</v>
      </c>
      <c r="H21" s="15">
        <f>G21/1</f>
        <v>49</v>
      </c>
      <c r="I21" s="7">
        <f>G21/$K$1</f>
        <v>0.48999999999999999</v>
      </c>
      <c r="J21" s="16" t="s">
        <v>53</v>
      </c>
    </row>
    <row r="22" ht="15" customHeight="1">
      <c r="A22" s="11" t="s">
        <v>56</v>
      </c>
      <c r="B22" s="12" t="s">
        <v>57</v>
      </c>
      <c r="C22" s="12" t="s">
        <v>24</v>
      </c>
      <c r="D22" s="12" t="s">
        <v>15</v>
      </c>
      <c r="E22" s="13" t="s">
        <v>16</v>
      </c>
      <c r="F22" s="14">
        <v>48</v>
      </c>
      <c r="G22" s="15">
        <f>IF(SUM(F22:F22)&gt;$K$1,"больше макс!",SUM(F22:F22))</f>
        <v>48</v>
      </c>
      <c r="H22" s="15">
        <f>G22/1</f>
        <v>48</v>
      </c>
      <c r="I22" s="7">
        <f>G22/$K$1</f>
        <v>0.47999999999999998</v>
      </c>
      <c r="J22" s="16" t="s">
        <v>53</v>
      </c>
    </row>
    <row r="23" ht="15" customHeight="1">
      <c r="A23" s="11" t="s">
        <v>58</v>
      </c>
      <c r="B23" s="12" t="s">
        <v>59</v>
      </c>
      <c r="C23" s="12" t="s">
        <v>24</v>
      </c>
      <c r="D23" s="12" t="s">
        <v>15</v>
      </c>
      <c r="E23" s="13" t="s">
        <v>16</v>
      </c>
      <c r="F23" s="14">
        <v>48</v>
      </c>
      <c r="G23" s="15">
        <f>IF(SUM(F23:F23)&gt;$K$1,"больше макс!",SUM(F23:F23))</f>
        <v>48</v>
      </c>
      <c r="H23" s="15">
        <f>G23/1</f>
        <v>48</v>
      </c>
      <c r="I23" s="7">
        <f>G23/$K$1</f>
        <v>0.47999999999999998</v>
      </c>
      <c r="J23" s="16" t="s">
        <v>53</v>
      </c>
    </row>
    <row r="24" ht="15" customHeight="1">
      <c r="A24" s="11" t="s">
        <v>60</v>
      </c>
      <c r="B24" s="12" t="s">
        <v>61</v>
      </c>
      <c r="C24" s="12" t="s">
        <v>20</v>
      </c>
      <c r="D24" s="12" t="s">
        <v>15</v>
      </c>
      <c r="E24" s="13" t="s">
        <v>16</v>
      </c>
      <c r="F24" s="14">
        <v>48</v>
      </c>
      <c r="G24" s="15">
        <f>IF(SUM(F24:F24)&gt;$K$1,"больше макс!",SUM(F24:F24))</f>
        <v>48</v>
      </c>
      <c r="H24" s="15">
        <f>G24/1</f>
        <v>48</v>
      </c>
      <c r="I24" s="7">
        <f>G24/$K$1</f>
        <v>0.47999999999999998</v>
      </c>
      <c r="J24" s="16" t="s">
        <v>53</v>
      </c>
    </row>
    <row r="25" ht="15" customHeight="1">
      <c r="A25" s="11" t="s">
        <v>62</v>
      </c>
      <c r="B25" s="12" t="s">
        <v>63</v>
      </c>
      <c r="C25" s="12" t="s">
        <v>14</v>
      </c>
      <c r="D25" s="12" t="s">
        <v>15</v>
      </c>
      <c r="E25" s="13" t="s">
        <v>16</v>
      </c>
      <c r="F25" s="14">
        <v>48</v>
      </c>
      <c r="G25" s="15">
        <f>IF(SUM(F25:F25)&gt;$K$1,"больше макс!",SUM(F25:F25))</f>
        <v>48</v>
      </c>
      <c r="H25" s="15">
        <f>G25/1</f>
        <v>48</v>
      </c>
      <c r="I25" s="7">
        <f>G25/$K$1</f>
        <v>0.47999999999999998</v>
      </c>
      <c r="J25" s="16" t="s">
        <v>53</v>
      </c>
    </row>
    <row r="26" ht="15" customHeight="1">
      <c r="A26" s="11" t="s">
        <v>64</v>
      </c>
      <c r="B26" s="12" t="s">
        <v>65</v>
      </c>
      <c r="C26" s="12" t="s">
        <v>14</v>
      </c>
      <c r="D26" s="12" t="s">
        <v>15</v>
      </c>
      <c r="E26" s="13" t="s">
        <v>16</v>
      </c>
      <c r="F26" s="14">
        <v>47</v>
      </c>
      <c r="G26" s="15">
        <f>IF(SUM(F26:F26)&gt;$K$1,"больше макс!",SUM(F26:F26))</f>
        <v>47</v>
      </c>
      <c r="H26" s="15">
        <f>G26/1</f>
        <v>47</v>
      </c>
      <c r="I26" s="7">
        <f>G26/$K$1</f>
        <v>0.46999999999999997</v>
      </c>
      <c r="J26" s="16" t="s">
        <v>53</v>
      </c>
    </row>
    <row r="27" ht="15" customHeight="1">
      <c r="A27" s="11" t="s">
        <v>66</v>
      </c>
      <c r="B27" s="12" t="s">
        <v>67</v>
      </c>
      <c r="C27" s="12" t="s">
        <v>24</v>
      </c>
      <c r="D27" s="12" t="s">
        <v>15</v>
      </c>
      <c r="E27" s="13" t="s">
        <v>16</v>
      </c>
      <c r="F27" s="14">
        <v>46</v>
      </c>
      <c r="G27" s="15">
        <f>IF(SUM(F27:F27)&gt;$K$1,"больше макс!",SUM(F27:F27))</f>
        <v>46</v>
      </c>
      <c r="H27" s="15">
        <f>G27/1</f>
        <v>46</v>
      </c>
      <c r="I27" s="7">
        <f>G27/$K$1</f>
        <v>0.46000000000000002</v>
      </c>
      <c r="J27" s="16" t="s">
        <v>53</v>
      </c>
    </row>
    <row r="28" ht="15">
      <c r="A28" s="11" t="s">
        <v>68</v>
      </c>
      <c r="B28" s="12" t="s">
        <v>69</v>
      </c>
      <c r="C28" s="12" t="s">
        <v>24</v>
      </c>
      <c r="D28" s="12" t="s">
        <v>15</v>
      </c>
      <c r="E28" s="13" t="s">
        <v>16</v>
      </c>
      <c r="F28" s="14">
        <v>44</v>
      </c>
      <c r="G28" s="15">
        <f>IF(SUM(F28:F28)&gt;$K$1,"больше макс!",SUM(F28:F28))</f>
        <v>44</v>
      </c>
      <c r="H28" s="15">
        <f>G28/1</f>
        <v>44</v>
      </c>
      <c r="I28" s="7">
        <f>G28/$K$1</f>
        <v>0.44</v>
      </c>
      <c r="J28" s="16" t="s">
        <v>53</v>
      </c>
    </row>
    <row r="29" ht="15">
      <c r="A29" s="11" t="s">
        <v>70</v>
      </c>
      <c r="B29" s="12" t="s">
        <v>71</v>
      </c>
      <c r="C29" s="12" t="s">
        <v>24</v>
      </c>
      <c r="D29" s="12" t="s">
        <v>15</v>
      </c>
      <c r="E29" s="13" t="s">
        <v>16</v>
      </c>
      <c r="F29" s="14">
        <v>44</v>
      </c>
      <c r="G29" s="15">
        <f>IF(SUM(F29:F29)&gt;$K$1,"больше макс!",SUM(F29:F29))</f>
        <v>44</v>
      </c>
      <c r="H29" s="15">
        <f>G29/1</f>
        <v>44</v>
      </c>
      <c r="I29" s="7">
        <f>G29/$K$1</f>
        <v>0.44</v>
      </c>
      <c r="J29" s="16" t="s">
        <v>53</v>
      </c>
    </row>
    <row r="30" ht="15">
      <c r="A30" s="11" t="s">
        <v>72</v>
      </c>
      <c r="B30" s="12" t="s">
        <v>73</v>
      </c>
      <c r="C30" s="12" t="s">
        <v>20</v>
      </c>
      <c r="D30" s="12" t="s">
        <v>15</v>
      </c>
      <c r="E30" s="13" t="s">
        <v>16</v>
      </c>
      <c r="F30" s="14">
        <v>44</v>
      </c>
      <c r="G30" s="15">
        <f>IF(SUM(F30:F30)&gt;$K$1,"больше макс!",SUM(F30:F30))</f>
        <v>44</v>
      </c>
      <c r="H30" s="15">
        <f>G30/1</f>
        <v>44</v>
      </c>
      <c r="I30" s="7">
        <f>G30/$K$1</f>
        <v>0.44</v>
      </c>
      <c r="J30" s="16" t="s">
        <v>53</v>
      </c>
    </row>
    <row r="31" ht="15">
      <c r="A31" s="11" t="s">
        <v>74</v>
      </c>
      <c r="B31" s="12" t="s">
        <v>75</v>
      </c>
      <c r="C31" s="12" t="s">
        <v>20</v>
      </c>
      <c r="D31" s="12" t="s">
        <v>15</v>
      </c>
      <c r="E31" s="13" t="s">
        <v>16</v>
      </c>
      <c r="F31" s="14">
        <v>43</v>
      </c>
      <c r="G31" s="15">
        <f>IF(SUM(F31:F31)&gt;$K$1,"больше макс!",SUM(F31:F31))</f>
        <v>43</v>
      </c>
      <c r="H31" s="15">
        <f>G31/1</f>
        <v>43</v>
      </c>
      <c r="I31" s="7">
        <f>G31/$K$1</f>
        <v>0.42999999999999999</v>
      </c>
      <c r="J31" s="16" t="s">
        <v>53</v>
      </c>
    </row>
    <row r="32" ht="15">
      <c r="A32" s="11" t="s">
        <v>76</v>
      </c>
      <c r="B32" s="12" t="s">
        <v>77</v>
      </c>
      <c r="C32" s="12" t="s">
        <v>24</v>
      </c>
      <c r="D32" s="12" t="s">
        <v>15</v>
      </c>
      <c r="E32" s="13" t="s">
        <v>16</v>
      </c>
      <c r="F32" s="14">
        <v>42</v>
      </c>
      <c r="G32" s="15">
        <f>IF(SUM(F32:F32)&gt;$K$1,"больше макс!",SUM(F32:F32))</f>
        <v>42</v>
      </c>
      <c r="H32" s="15">
        <f>G32/1</f>
        <v>42</v>
      </c>
      <c r="I32" s="7">
        <f>G32/$K$1</f>
        <v>0.41999999999999998</v>
      </c>
      <c r="J32" s="16" t="s">
        <v>53</v>
      </c>
    </row>
    <row r="33" ht="15">
      <c r="A33" s="11" t="s">
        <v>78</v>
      </c>
      <c r="B33" s="12" t="s">
        <v>79</v>
      </c>
      <c r="C33" s="12" t="s">
        <v>20</v>
      </c>
      <c r="D33" s="12" t="s">
        <v>15</v>
      </c>
      <c r="E33" s="13" t="s">
        <v>16</v>
      </c>
      <c r="F33" s="14">
        <v>42</v>
      </c>
      <c r="G33" s="15">
        <f>IF(SUM(F33:F33)&gt;$K$1,"больше макс!",SUM(F33:F33))</f>
        <v>42</v>
      </c>
      <c r="H33" s="15">
        <f>G33/1</f>
        <v>42</v>
      </c>
      <c r="I33" s="7">
        <f>G33/$K$1</f>
        <v>0.41999999999999998</v>
      </c>
      <c r="J33" s="16" t="s">
        <v>53</v>
      </c>
    </row>
    <row r="34" ht="15">
      <c r="A34" s="11" t="s">
        <v>80</v>
      </c>
      <c r="B34" s="12" t="s">
        <v>81</v>
      </c>
      <c r="C34" s="12" t="s">
        <v>20</v>
      </c>
      <c r="D34" s="12" t="s">
        <v>15</v>
      </c>
      <c r="E34" s="13" t="s">
        <v>16</v>
      </c>
      <c r="F34" s="14">
        <v>41</v>
      </c>
      <c r="G34" s="15">
        <f>IF(SUM(F34:F34)&gt;$K$1,"больше макс!",SUM(F34:F34))</f>
        <v>41</v>
      </c>
      <c r="H34" s="15">
        <f>G34/1</f>
        <v>41</v>
      </c>
      <c r="I34" s="7">
        <f>G34/$K$1</f>
        <v>0.40999999999999998</v>
      </c>
      <c r="J34" s="16" t="s">
        <v>53</v>
      </c>
    </row>
    <row r="35" ht="15">
      <c r="A35" s="11" t="s">
        <v>82</v>
      </c>
      <c r="B35" s="12" t="s">
        <v>83</v>
      </c>
      <c r="C35" s="12" t="s">
        <v>20</v>
      </c>
      <c r="D35" s="12" t="s">
        <v>15</v>
      </c>
      <c r="E35" s="13" t="s">
        <v>16</v>
      </c>
      <c r="F35" s="14">
        <v>40</v>
      </c>
      <c r="G35" s="15">
        <f>IF(SUM(F35:F35)&gt;$K$1,"больше макс!",SUM(F35:F35))</f>
        <v>40</v>
      </c>
      <c r="H35" s="15">
        <f>G35/1</f>
        <v>40</v>
      </c>
      <c r="I35" s="7">
        <f>G35/$K$1</f>
        <v>0.40000000000000002</v>
      </c>
      <c r="J35" s="16" t="s">
        <v>53</v>
      </c>
    </row>
    <row r="36" ht="15">
      <c r="A36" s="11" t="s">
        <v>84</v>
      </c>
      <c r="B36" s="12" t="s">
        <v>85</v>
      </c>
      <c r="C36" s="12" t="s">
        <v>20</v>
      </c>
      <c r="D36" s="12" t="s">
        <v>15</v>
      </c>
      <c r="E36" s="13" t="s">
        <v>16</v>
      </c>
      <c r="F36" s="14">
        <v>40</v>
      </c>
      <c r="G36" s="15">
        <f>IF(SUM(F36:F36)&gt;$K$1,"больше макс!",SUM(F36:F36))</f>
        <v>40</v>
      </c>
      <c r="H36" s="15">
        <f>G36/1</f>
        <v>40</v>
      </c>
      <c r="I36" s="7">
        <f>G36/$K$1</f>
        <v>0.40000000000000002</v>
      </c>
      <c r="J36" s="16" t="s">
        <v>53</v>
      </c>
    </row>
    <row r="37" ht="15">
      <c r="A37" s="11" t="s">
        <v>86</v>
      </c>
      <c r="B37" s="12" t="s">
        <v>87</v>
      </c>
      <c r="C37" s="12" t="s">
        <v>14</v>
      </c>
      <c r="D37" s="12" t="s">
        <v>15</v>
      </c>
      <c r="E37" s="13" t="s">
        <v>16</v>
      </c>
      <c r="F37" s="14">
        <v>40</v>
      </c>
      <c r="G37" s="15">
        <f>IF(SUM(F37:F37)&gt;$K$1,"больше макс!",SUM(F37:F37))</f>
        <v>40</v>
      </c>
      <c r="H37" s="15">
        <f>G37/1</f>
        <v>40</v>
      </c>
      <c r="I37" s="7">
        <f>G37/$K$1</f>
        <v>0.40000000000000002</v>
      </c>
      <c r="J37" s="16" t="s">
        <v>53</v>
      </c>
    </row>
    <row r="38" ht="15">
      <c r="A38" s="11" t="s">
        <v>88</v>
      </c>
      <c r="B38" s="12" t="s">
        <v>89</v>
      </c>
      <c r="C38" s="12" t="s">
        <v>24</v>
      </c>
      <c r="D38" s="12" t="s">
        <v>15</v>
      </c>
      <c r="E38" s="13" t="s">
        <v>16</v>
      </c>
      <c r="F38" s="14">
        <v>39</v>
      </c>
      <c r="G38" s="15">
        <f>IF(SUM(F38:F38)&gt;$K$1,"больше макс!",SUM(F38:F38))</f>
        <v>39</v>
      </c>
      <c r="H38" s="15">
        <f>G38/1</f>
        <v>39</v>
      </c>
      <c r="I38" s="7">
        <f>G38/$K$1</f>
        <v>0.39000000000000001</v>
      </c>
      <c r="J38" s="16" t="s">
        <v>53</v>
      </c>
    </row>
    <row r="39" ht="15">
      <c r="A39" s="11" t="s">
        <v>90</v>
      </c>
      <c r="B39" s="12" t="s">
        <v>91</v>
      </c>
      <c r="C39" s="12" t="s">
        <v>20</v>
      </c>
      <c r="D39" s="12" t="s">
        <v>15</v>
      </c>
      <c r="E39" s="13" t="s">
        <v>16</v>
      </c>
      <c r="F39" s="14">
        <v>39</v>
      </c>
      <c r="G39" s="15">
        <f>IF(SUM(F39:F39)&gt;$K$1,"больше макс!",SUM(F39:F39))</f>
        <v>39</v>
      </c>
      <c r="H39" s="15">
        <f>G39/1</f>
        <v>39</v>
      </c>
      <c r="I39" s="7">
        <f>G39/$K$1</f>
        <v>0.39000000000000001</v>
      </c>
      <c r="J39" s="16" t="s">
        <v>53</v>
      </c>
    </row>
    <row r="40" ht="15">
      <c r="A40" s="11" t="s">
        <v>92</v>
      </c>
      <c r="B40" s="12" t="s">
        <v>93</v>
      </c>
      <c r="C40" s="12" t="s">
        <v>14</v>
      </c>
      <c r="D40" s="12" t="s">
        <v>15</v>
      </c>
      <c r="E40" s="13" t="s">
        <v>16</v>
      </c>
      <c r="F40" s="14">
        <v>39</v>
      </c>
      <c r="G40" s="15">
        <f>IF(SUM(F40:F40)&gt;$K$1,"больше макс!",SUM(F40:F40))</f>
        <v>39</v>
      </c>
      <c r="H40" s="15">
        <f>G40/1</f>
        <v>39</v>
      </c>
      <c r="I40" s="7">
        <f>G40/$K$1</f>
        <v>0.39000000000000001</v>
      </c>
      <c r="J40" s="16" t="s">
        <v>53</v>
      </c>
    </row>
    <row r="41" ht="15">
      <c r="A41" s="11" t="s">
        <v>94</v>
      </c>
      <c r="B41" s="12" t="s">
        <v>95</v>
      </c>
      <c r="C41" s="12" t="s">
        <v>20</v>
      </c>
      <c r="D41" s="12" t="s">
        <v>15</v>
      </c>
      <c r="E41" s="13" t="s">
        <v>16</v>
      </c>
      <c r="F41" s="14">
        <v>38</v>
      </c>
      <c r="G41" s="15">
        <f>IF(SUM(F41:F41)&gt;$K$1,"больше макс!",SUM(F41:F41))</f>
        <v>38</v>
      </c>
      <c r="H41" s="15">
        <f>G41/1</f>
        <v>38</v>
      </c>
      <c r="I41" s="7">
        <f>G41/$K$1</f>
        <v>0.38</v>
      </c>
      <c r="J41" s="16" t="s">
        <v>53</v>
      </c>
    </row>
    <row r="42" ht="15">
      <c r="A42" s="11" t="s">
        <v>96</v>
      </c>
      <c r="B42" s="12" t="s">
        <v>97</v>
      </c>
      <c r="C42" s="12" t="s">
        <v>24</v>
      </c>
      <c r="D42" s="12" t="s">
        <v>15</v>
      </c>
      <c r="E42" s="13" t="s">
        <v>16</v>
      </c>
      <c r="F42" s="14">
        <v>37</v>
      </c>
      <c r="G42" s="15">
        <f>IF(SUM(F42:F42)&gt;$K$1,"больше макс!",SUM(F42:F42))</f>
        <v>37</v>
      </c>
      <c r="H42" s="15">
        <f>G42/1</f>
        <v>37</v>
      </c>
      <c r="I42" s="7">
        <f>G42/$K$1</f>
        <v>0.37</v>
      </c>
      <c r="J42" s="16" t="s">
        <v>53</v>
      </c>
    </row>
    <row r="43" ht="15">
      <c r="A43" s="11" t="s">
        <v>98</v>
      </c>
      <c r="B43" s="12" t="s">
        <v>99</v>
      </c>
      <c r="C43" s="12" t="s">
        <v>20</v>
      </c>
      <c r="D43" s="12" t="s">
        <v>15</v>
      </c>
      <c r="E43" s="13" t="s">
        <v>16</v>
      </c>
      <c r="F43" s="14">
        <v>37</v>
      </c>
      <c r="G43" s="15">
        <f>IF(SUM(F43:F43)&gt;$K$1,"больше макс!",SUM(F43:F43))</f>
        <v>37</v>
      </c>
      <c r="H43" s="15">
        <f>G43/1</f>
        <v>37</v>
      </c>
      <c r="I43" s="7">
        <f>G43/$K$1</f>
        <v>0.37</v>
      </c>
      <c r="J43" s="16" t="s">
        <v>53</v>
      </c>
    </row>
    <row r="44" ht="15">
      <c r="A44" s="11" t="s">
        <v>100</v>
      </c>
      <c r="B44" s="12" t="s">
        <v>101</v>
      </c>
      <c r="C44" s="12" t="s">
        <v>20</v>
      </c>
      <c r="D44" s="12" t="s">
        <v>15</v>
      </c>
      <c r="E44" s="13" t="s">
        <v>16</v>
      </c>
      <c r="F44" s="14">
        <v>37</v>
      </c>
      <c r="G44" s="15">
        <f>IF(SUM(F44:F44)&gt;$K$1,"больше макс!",SUM(F44:F44))</f>
        <v>37</v>
      </c>
      <c r="H44" s="15">
        <f>G44/1</f>
        <v>37</v>
      </c>
      <c r="I44" s="7">
        <f>G44/$K$1</f>
        <v>0.37</v>
      </c>
      <c r="J44" s="16" t="s">
        <v>53</v>
      </c>
    </row>
    <row r="45" ht="15">
      <c r="A45" s="11" t="s">
        <v>102</v>
      </c>
      <c r="B45" s="12" t="s">
        <v>103</v>
      </c>
      <c r="C45" s="12" t="s">
        <v>14</v>
      </c>
      <c r="D45" s="12" t="s">
        <v>15</v>
      </c>
      <c r="E45" s="13" t="s">
        <v>16</v>
      </c>
      <c r="F45" s="14">
        <v>37</v>
      </c>
      <c r="G45" s="15">
        <f>IF(SUM(F45:F45)&gt;$K$1,"больше макс!",SUM(F45:F45))</f>
        <v>37</v>
      </c>
      <c r="H45" s="15">
        <f>G45/1</f>
        <v>37</v>
      </c>
      <c r="I45" s="7">
        <f>G45/$K$1</f>
        <v>0.37</v>
      </c>
      <c r="J45" s="16" t="s">
        <v>53</v>
      </c>
    </row>
    <row r="46" ht="15">
      <c r="A46" s="11" t="s">
        <v>104</v>
      </c>
      <c r="B46" s="12" t="s">
        <v>105</v>
      </c>
      <c r="C46" s="12" t="s">
        <v>14</v>
      </c>
      <c r="D46" s="12" t="s">
        <v>15</v>
      </c>
      <c r="E46" s="13" t="s">
        <v>16</v>
      </c>
      <c r="F46" s="14">
        <v>36</v>
      </c>
      <c r="G46" s="15">
        <f>IF(SUM(F46:F46)&gt;$K$1,"больше макс!",SUM(F46:F46))</f>
        <v>36</v>
      </c>
      <c r="H46" s="15">
        <f>G46/1</f>
        <v>36</v>
      </c>
      <c r="I46" s="7">
        <f>G46/$K$1</f>
        <v>0.35999999999999999</v>
      </c>
      <c r="J46" s="16" t="s">
        <v>53</v>
      </c>
    </row>
    <row r="47" ht="15">
      <c r="A47" s="11" t="s">
        <v>106</v>
      </c>
      <c r="B47" s="12" t="s">
        <v>107</v>
      </c>
      <c r="C47" s="12" t="s">
        <v>14</v>
      </c>
      <c r="D47" s="12" t="s">
        <v>15</v>
      </c>
      <c r="E47" s="13" t="s">
        <v>16</v>
      </c>
      <c r="F47" s="14">
        <v>36</v>
      </c>
      <c r="G47" s="15">
        <f>IF(SUM(F47:F47)&gt;$K$1,"больше макс!",SUM(F47:F47))</f>
        <v>36</v>
      </c>
      <c r="H47" s="15">
        <f>G47/1</f>
        <v>36</v>
      </c>
      <c r="I47" s="7">
        <f>G47/$K$1</f>
        <v>0.35999999999999999</v>
      </c>
      <c r="J47" s="16" t="s">
        <v>53</v>
      </c>
    </row>
    <row r="48" ht="15">
      <c r="A48" s="11" t="s">
        <v>108</v>
      </c>
      <c r="B48" s="12" t="s">
        <v>109</v>
      </c>
      <c r="C48" s="12" t="s">
        <v>20</v>
      </c>
      <c r="D48" s="12" t="s">
        <v>15</v>
      </c>
      <c r="E48" s="13" t="s">
        <v>16</v>
      </c>
      <c r="F48" s="14">
        <v>34</v>
      </c>
      <c r="G48" s="15">
        <f t="shared" ref="G48:G66" si="0">IF(SUM(F48:F48)&gt;$K$1,"больше макс!",SUM(F48:F48))</f>
        <v>34</v>
      </c>
      <c r="H48" s="15">
        <f>G48/1</f>
        <v>34</v>
      </c>
      <c r="I48" s="7">
        <f t="shared" ref="I48:I66" si="1">G48/$K$1</f>
        <v>0.34000000000000002</v>
      </c>
      <c r="J48" s="16" t="s">
        <v>53</v>
      </c>
    </row>
    <row r="49" ht="15">
      <c r="A49" s="11" t="s">
        <v>110</v>
      </c>
      <c r="B49" s="12" t="s">
        <v>111</v>
      </c>
      <c r="C49" s="12" t="s">
        <v>14</v>
      </c>
      <c r="D49" s="12" t="s">
        <v>15</v>
      </c>
      <c r="E49" s="13" t="s">
        <v>16</v>
      </c>
      <c r="F49" s="14">
        <v>33</v>
      </c>
      <c r="G49" s="15">
        <f>IF(SUM(F49:F49)&gt;$K$1,"больше макс!",SUM(F49:F49))</f>
        <v>33</v>
      </c>
      <c r="H49" s="15">
        <f>G49/1</f>
        <v>33</v>
      </c>
      <c r="I49" s="7">
        <f>G49/$K$1</f>
        <v>0.33000000000000002</v>
      </c>
      <c r="J49" s="16" t="s">
        <v>53</v>
      </c>
    </row>
    <row r="50" ht="15">
      <c r="A50" s="11" t="s">
        <v>112</v>
      </c>
      <c r="B50" s="12" t="s">
        <v>113</v>
      </c>
      <c r="C50" s="12" t="s">
        <v>24</v>
      </c>
      <c r="D50" s="12" t="s">
        <v>15</v>
      </c>
      <c r="E50" s="13" t="s">
        <v>16</v>
      </c>
      <c r="F50" s="14">
        <v>32</v>
      </c>
      <c r="G50" s="15">
        <f>IF(SUM(F50:F50)&gt;$K$1,"больше макс!",SUM(F50:F50))</f>
        <v>32</v>
      </c>
      <c r="H50" s="15">
        <f>G50/1</f>
        <v>32</v>
      </c>
      <c r="I50" s="7">
        <f>G50/$K$1</f>
        <v>0.32000000000000001</v>
      </c>
      <c r="J50" s="16" t="s">
        <v>53</v>
      </c>
    </row>
    <row r="51" ht="15">
      <c r="A51" s="11" t="s">
        <v>114</v>
      </c>
      <c r="B51" s="12" t="s">
        <v>115</v>
      </c>
      <c r="C51" s="12" t="s">
        <v>20</v>
      </c>
      <c r="D51" s="12" t="s">
        <v>15</v>
      </c>
      <c r="E51" s="13" t="s">
        <v>16</v>
      </c>
      <c r="F51" s="14">
        <v>32</v>
      </c>
      <c r="G51" s="15">
        <f>IF(SUM(F51:F51)&gt;$K$1,"больше макс!",SUM(F51:F51))</f>
        <v>32</v>
      </c>
      <c r="H51" s="15">
        <f>G51/1</f>
        <v>32</v>
      </c>
      <c r="I51" s="7">
        <f>G51/$K$1</f>
        <v>0.32000000000000001</v>
      </c>
      <c r="J51" s="16" t="s">
        <v>53</v>
      </c>
    </row>
    <row r="52" ht="15">
      <c r="A52" s="11" t="s">
        <v>116</v>
      </c>
      <c r="B52" s="12" t="s">
        <v>117</v>
      </c>
      <c r="C52" s="12" t="s">
        <v>14</v>
      </c>
      <c r="D52" s="12" t="s">
        <v>15</v>
      </c>
      <c r="E52" s="13" t="s">
        <v>16</v>
      </c>
      <c r="F52" s="14">
        <v>31</v>
      </c>
      <c r="G52" s="15">
        <f>IF(SUM(F52:F52)&gt;$K$1,"больше макс!",SUM(F52:F52))</f>
        <v>31</v>
      </c>
      <c r="H52" s="15">
        <f>G52/1</f>
        <v>31</v>
      </c>
      <c r="I52" s="7">
        <f>G52/$K$1</f>
        <v>0.31</v>
      </c>
      <c r="J52" s="16" t="s">
        <v>53</v>
      </c>
    </row>
    <row r="53" ht="15">
      <c r="A53" s="11" t="s">
        <v>118</v>
      </c>
      <c r="B53" s="12" t="s">
        <v>119</v>
      </c>
      <c r="C53" s="12" t="s">
        <v>14</v>
      </c>
      <c r="D53" s="12" t="s">
        <v>15</v>
      </c>
      <c r="E53" s="13" t="s">
        <v>16</v>
      </c>
      <c r="F53" s="14">
        <v>31</v>
      </c>
      <c r="G53" s="15">
        <f>IF(SUM(F53:F53)&gt;$K$1,"больше макс!",SUM(F53:F53))</f>
        <v>31</v>
      </c>
      <c r="H53" s="15">
        <f>G53/1</f>
        <v>31</v>
      </c>
      <c r="I53" s="7">
        <f>G53/$K$1</f>
        <v>0.31</v>
      </c>
      <c r="J53" s="16" t="s">
        <v>53</v>
      </c>
    </row>
    <row r="54" ht="15">
      <c r="A54" s="11" t="s">
        <v>120</v>
      </c>
      <c r="B54" s="12" t="s">
        <v>121</v>
      </c>
      <c r="C54" s="12" t="s">
        <v>24</v>
      </c>
      <c r="D54" s="12" t="s">
        <v>15</v>
      </c>
      <c r="E54" s="13" t="s">
        <v>16</v>
      </c>
      <c r="F54" s="14">
        <v>30</v>
      </c>
      <c r="G54" s="15">
        <f>IF(SUM(F54:F54)&gt;$K$1,"больше макс!",SUM(F54:F54))</f>
        <v>30</v>
      </c>
      <c r="H54" s="15">
        <f>G54/1</f>
        <v>30</v>
      </c>
      <c r="I54" s="7">
        <f>G54/$K$1</f>
        <v>0.29999999999999999</v>
      </c>
      <c r="J54" s="16" t="s">
        <v>53</v>
      </c>
    </row>
    <row r="55" ht="15">
      <c r="A55" s="11" t="s">
        <v>122</v>
      </c>
      <c r="B55" s="12" t="s">
        <v>123</v>
      </c>
      <c r="C55" s="12" t="s">
        <v>20</v>
      </c>
      <c r="D55" s="12" t="s">
        <v>15</v>
      </c>
      <c r="E55" s="13" t="s">
        <v>16</v>
      </c>
      <c r="F55" s="14">
        <v>30</v>
      </c>
      <c r="G55" s="15">
        <f>IF(SUM(F55:F55)&gt;$K$1,"больше макс!",SUM(F55:F55))</f>
        <v>30</v>
      </c>
      <c r="H55" s="15">
        <f>G55/1</f>
        <v>30</v>
      </c>
      <c r="I55" s="7">
        <f>G55/$K$1</f>
        <v>0.29999999999999999</v>
      </c>
      <c r="J55" s="16" t="s">
        <v>53</v>
      </c>
    </row>
    <row r="56" ht="15">
      <c r="A56" s="11" t="s">
        <v>124</v>
      </c>
      <c r="B56" s="12" t="s">
        <v>125</v>
      </c>
      <c r="C56" s="12" t="s">
        <v>14</v>
      </c>
      <c r="D56" s="12" t="s">
        <v>15</v>
      </c>
      <c r="E56" s="13" t="s">
        <v>16</v>
      </c>
      <c r="F56" s="14">
        <v>30</v>
      </c>
      <c r="G56" s="15">
        <f>IF(SUM(F56:F56)&gt;$K$1,"больше макс!",SUM(F56:F56))</f>
        <v>30</v>
      </c>
      <c r="H56" s="15">
        <f>G56/1</f>
        <v>30</v>
      </c>
      <c r="I56" s="7">
        <f>G56/$K$1</f>
        <v>0.29999999999999999</v>
      </c>
      <c r="J56" s="16" t="s">
        <v>53</v>
      </c>
    </row>
    <row r="57" ht="15">
      <c r="A57" s="11" t="s">
        <v>126</v>
      </c>
      <c r="B57" s="12" t="s">
        <v>127</v>
      </c>
      <c r="C57" s="12" t="s">
        <v>14</v>
      </c>
      <c r="D57" s="12" t="s">
        <v>15</v>
      </c>
      <c r="E57" s="13" t="s">
        <v>16</v>
      </c>
      <c r="F57" s="14">
        <v>30</v>
      </c>
      <c r="G57" s="15">
        <f>IF(SUM(F57:F57)&gt;$K$1,"больше макс!",SUM(F57:F57))</f>
        <v>30</v>
      </c>
      <c r="H57" s="15">
        <f>G57/1</f>
        <v>30</v>
      </c>
      <c r="I57" s="7">
        <f>G57/$K$1</f>
        <v>0.29999999999999999</v>
      </c>
      <c r="J57" s="16" t="s">
        <v>53</v>
      </c>
    </row>
    <row r="58" ht="15">
      <c r="A58" s="11" t="s">
        <v>128</v>
      </c>
      <c r="B58" s="12" t="s">
        <v>129</v>
      </c>
      <c r="C58" s="12" t="s">
        <v>24</v>
      </c>
      <c r="D58" s="12" t="s">
        <v>15</v>
      </c>
      <c r="E58" s="13" t="s">
        <v>16</v>
      </c>
      <c r="F58" s="14">
        <v>29</v>
      </c>
      <c r="G58" s="15">
        <f>IF(SUM(F58:F58)&gt;$K$1,"больше макс!",SUM(F58:F58))</f>
        <v>29</v>
      </c>
      <c r="H58" s="15">
        <f>G58/1</f>
        <v>29</v>
      </c>
      <c r="I58" s="7">
        <f>G58/$K$1</f>
        <v>0.28999999999999998</v>
      </c>
      <c r="J58" s="16" t="s">
        <v>53</v>
      </c>
    </row>
    <row r="59" ht="15">
      <c r="A59" s="11" t="s">
        <v>130</v>
      </c>
      <c r="B59" s="12" t="s">
        <v>131</v>
      </c>
      <c r="C59" s="12" t="s">
        <v>20</v>
      </c>
      <c r="D59" s="12" t="s">
        <v>15</v>
      </c>
      <c r="E59" s="13" t="s">
        <v>16</v>
      </c>
      <c r="F59" s="14">
        <v>29</v>
      </c>
      <c r="G59" s="15">
        <f>IF(SUM(F59:F59)&gt;$K$1,"больше макс!",SUM(F59:F59))</f>
        <v>29</v>
      </c>
      <c r="H59" s="15">
        <f>G59/1</f>
        <v>29</v>
      </c>
      <c r="I59" s="7">
        <f>G59/$K$1</f>
        <v>0.28999999999999998</v>
      </c>
      <c r="J59" s="16" t="s">
        <v>53</v>
      </c>
    </row>
    <row r="60" ht="15">
      <c r="A60" s="11" t="s">
        <v>132</v>
      </c>
      <c r="B60" s="12" t="s">
        <v>133</v>
      </c>
      <c r="C60" s="12" t="s">
        <v>24</v>
      </c>
      <c r="D60" s="12" t="s">
        <v>15</v>
      </c>
      <c r="E60" s="13" t="s">
        <v>16</v>
      </c>
      <c r="F60" s="14">
        <v>28</v>
      </c>
      <c r="G60" s="15">
        <f>IF(SUM(F60:F60)&gt;$K$1,"больше макс!",SUM(F60:F60))</f>
        <v>28</v>
      </c>
      <c r="H60" s="15">
        <f>G60/1</f>
        <v>28</v>
      </c>
      <c r="I60" s="7">
        <f>G60/$K$1</f>
        <v>0.28000000000000003</v>
      </c>
      <c r="J60" s="16" t="s">
        <v>53</v>
      </c>
    </row>
    <row r="61" ht="15">
      <c r="A61" s="11" t="s">
        <v>134</v>
      </c>
      <c r="B61" s="12" t="s">
        <v>135</v>
      </c>
      <c r="C61" s="12" t="s">
        <v>14</v>
      </c>
      <c r="D61" s="12" t="s">
        <v>15</v>
      </c>
      <c r="E61" s="13" t="s">
        <v>16</v>
      </c>
      <c r="F61" s="14">
        <v>28</v>
      </c>
      <c r="G61" s="15">
        <f>IF(SUM(F61:F61)&gt;$K$1,"больше макс!",SUM(F61:F61))</f>
        <v>28</v>
      </c>
      <c r="H61" s="15">
        <f>G61/1</f>
        <v>28</v>
      </c>
      <c r="I61" s="7">
        <f>G61/$K$1</f>
        <v>0.28000000000000003</v>
      </c>
      <c r="J61" s="16" t="s">
        <v>53</v>
      </c>
    </row>
    <row r="62" ht="15">
      <c r="A62" s="11" t="s">
        <v>136</v>
      </c>
      <c r="B62" s="12" t="s">
        <v>137</v>
      </c>
      <c r="C62" s="12" t="s">
        <v>14</v>
      </c>
      <c r="D62" s="12" t="s">
        <v>15</v>
      </c>
      <c r="E62" s="13" t="s">
        <v>16</v>
      </c>
      <c r="F62" s="14">
        <v>28</v>
      </c>
      <c r="G62" s="15">
        <f>IF(SUM(F62:F62)&gt;$K$1,"больше макс!",SUM(F62:F62))</f>
        <v>28</v>
      </c>
      <c r="H62" s="15">
        <f>G62/1</f>
        <v>28</v>
      </c>
      <c r="I62" s="7">
        <f>G62/$K$1</f>
        <v>0.28000000000000003</v>
      </c>
      <c r="J62" s="16" t="s">
        <v>53</v>
      </c>
    </row>
    <row r="63" ht="15">
      <c r="A63" s="11" t="s">
        <v>138</v>
      </c>
      <c r="B63" s="12" t="s">
        <v>139</v>
      </c>
      <c r="C63" s="12" t="s">
        <v>24</v>
      </c>
      <c r="D63" s="12" t="s">
        <v>15</v>
      </c>
      <c r="E63" s="13" t="s">
        <v>16</v>
      </c>
      <c r="F63" s="14">
        <v>26</v>
      </c>
      <c r="G63" s="15">
        <f>IF(SUM(F63:F63)&gt;$K$1,"больше макс!",SUM(F63:F63))</f>
        <v>26</v>
      </c>
      <c r="H63" s="15">
        <f>G63/1</f>
        <v>26</v>
      </c>
      <c r="I63" s="7">
        <f>G63/$K$1</f>
        <v>0.26000000000000001</v>
      </c>
      <c r="J63" s="16" t="s">
        <v>53</v>
      </c>
    </row>
    <row r="64" ht="15">
      <c r="A64" s="11" t="s">
        <v>140</v>
      </c>
      <c r="B64" s="12" t="s">
        <v>141</v>
      </c>
      <c r="C64" s="12" t="s">
        <v>14</v>
      </c>
      <c r="D64" s="12" t="s">
        <v>15</v>
      </c>
      <c r="E64" s="13" t="s">
        <v>16</v>
      </c>
      <c r="F64" s="14">
        <v>26</v>
      </c>
      <c r="G64" s="15">
        <f>IF(SUM(F64:F64)&gt;$K$1,"больше макс!",SUM(F64:F64))</f>
        <v>26</v>
      </c>
      <c r="H64" s="15">
        <f>G64/1</f>
        <v>26</v>
      </c>
      <c r="I64" s="7">
        <f>G64/$K$1</f>
        <v>0.26000000000000001</v>
      </c>
      <c r="J64" s="16" t="s">
        <v>53</v>
      </c>
    </row>
    <row r="65" ht="15.6">
      <c r="A65" s="11" t="s">
        <v>142</v>
      </c>
      <c r="B65" s="12" t="s">
        <v>143</v>
      </c>
      <c r="C65" s="12" t="s">
        <v>14</v>
      </c>
      <c r="D65" s="12" t="s">
        <v>15</v>
      </c>
      <c r="E65" s="13" t="s">
        <v>16</v>
      </c>
      <c r="F65" s="14">
        <v>26</v>
      </c>
      <c r="G65" s="15">
        <f>IF(SUM(F65:F65)&gt;$K$1,"больше макс!",SUM(F65:F65))</f>
        <v>26</v>
      </c>
      <c r="H65" s="15">
        <f>G65/1</f>
        <v>26</v>
      </c>
      <c r="I65" s="7">
        <f>G65/$K$1</f>
        <v>0.26000000000000001</v>
      </c>
      <c r="J65" s="16" t="s">
        <v>53</v>
      </c>
    </row>
    <row r="66" ht="15.6">
      <c r="A66" s="11" t="s">
        <v>144</v>
      </c>
      <c r="B66" s="12" t="s">
        <v>145</v>
      </c>
      <c r="C66" s="12" t="s">
        <v>14</v>
      </c>
      <c r="D66" s="12" t="s">
        <v>15</v>
      </c>
      <c r="E66" s="13" t="s">
        <v>16</v>
      </c>
      <c r="F66" s="14">
        <v>26</v>
      </c>
      <c r="G66" s="15">
        <f t="shared" si="0"/>
        <v>26</v>
      </c>
      <c r="H66" s="15">
        <f>G66/1</f>
        <v>26</v>
      </c>
      <c r="I66" s="7">
        <f t="shared" si="1"/>
        <v>0.26000000000000001</v>
      </c>
      <c r="J66" s="16" t="s">
        <v>53</v>
      </c>
    </row>
    <row r="67" ht="15.6">
      <c r="A67" s="11" t="s">
        <v>146</v>
      </c>
      <c r="B67" s="12" t="s">
        <v>147</v>
      </c>
      <c r="C67" s="12" t="s">
        <v>24</v>
      </c>
      <c r="D67" s="12" t="s">
        <v>15</v>
      </c>
      <c r="E67" s="13" t="s">
        <v>16</v>
      </c>
      <c r="F67" s="14">
        <v>25</v>
      </c>
      <c r="G67" s="15">
        <f>IF(SUM(F67:F67)&gt;$K$1,"больше макс!",SUM(F67:F67))</f>
        <v>25</v>
      </c>
      <c r="H67" s="15">
        <f>G67/1</f>
        <v>25</v>
      </c>
      <c r="I67" s="7">
        <f>G67/$K$1</f>
        <v>0.25</v>
      </c>
      <c r="J67" s="16" t="s">
        <v>53</v>
      </c>
    </row>
    <row r="68" ht="15.6">
      <c r="A68" s="11" t="s">
        <v>148</v>
      </c>
      <c r="B68" s="12" t="s">
        <v>149</v>
      </c>
      <c r="C68" s="12" t="s">
        <v>14</v>
      </c>
      <c r="D68" s="12" t="s">
        <v>15</v>
      </c>
      <c r="E68" s="13" t="s">
        <v>16</v>
      </c>
      <c r="F68" s="14">
        <v>22</v>
      </c>
      <c r="G68" s="15">
        <f>IF(SUM(F68:F68)&gt;$K$1,"больше макс!",SUM(F68:F68))</f>
        <v>22</v>
      </c>
      <c r="H68" s="15">
        <f>G68/1</f>
        <v>22</v>
      </c>
      <c r="I68" s="7">
        <f>G68/$K$1</f>
        <v>0.22</v>
      </c>
      <c r="J68" s="16" t="s">
        <v>53</v>
      </c>
    </row>
    <row r="69" ht="15.6">
      <c r="A69" s="11" t="s">
        <v>150</v>
      </c>
      <c r="B69" s="12" t="s">
        <v>151</v>
      </c>
      <c r="C69" s="12" t="s">
        <v>14</v>
      </c>
      <c r="D69" s="12" t="s">
        <v>15</v>
      </c>
      <c r="E69" s="13" t="s">
        <v>16</v>
      </c>
      <c r="F69" s="14">
        <v>22</v>
      </c>
      <c r="G69" s="15">
        <f>IF(SUM(F69:F69)&gt;$K$1,"больше макс!",SUM(F69:F69))</f>
        <v>22</v>
      </c>
      <c r="H69" s="15">
        <f>G69/1</f>
        <v>22</v>
      </c>
      <c r="I69" s="7">
        <f>G69/$K$1</f>
        <v>0.22</v>
      </c>
      <c r="J69" s="16" t="s">
        <v>53</v>
      </c>
    </row>
    <row r="70" ht="15.6">
      <c r="A70" s="11" t="s">
        <v>152</v>
      </c>
      <c r="B70" s="12" t="s">
        <v>153</v>
      </c>
      <c r="C70" s="12" t="s">
        <v>14</v>
      </c>
      <c r="D70" s="12" t="s">
        <v>15</v>
      </c>
      <c r="E70" s="13" t="s">
        <v>16</v>
      </c>
      <c r="F70" s="14">
        <v>20</v>
      </c>
      <c r="G70" s="15">
        <f>IF(SUM(F70:F70)&gt;$K$1,"больше макс!",SUM(F70:F70))</f>
        <v>20</v>
      </c>
      <c r="H70" s="15">
        <f>G70/1</f>
        <v>20</v>
      </c>
      <c r="I70" s="7">
        <f>G70/$K$1</f>
        <v>0.20000000000000001</v>
      </c>
      <c r="J70" s="16" t="s">
        <v>53</v>
      </c>
    </row>
    <row r="71" ht="15.6">
      <c r="A71" s="11" t="s">
        <v>154</v>
      </c>
      <c r="B71" s="12" t="s">
        <v>155</v>
      </c>
      <c r="C71" s="12" t="s">
        <v>14</v>
      </c>
      <c r="D71" s="12" t="s">
        <v>15</v>
      </c>
      <c r="E71" s="13" t="s">
        <v>16</v>
      </c>
      <c r="F71" s="14">
        <v>20</v>
      </c>
      <c r="G71" s="15">
        <f>IF(SUM(F71:F71)&gt;$K$1,"больше макс!",SUM(F71:F71))</f>
        <v>20</v>
      </c>
      <c r="H71" s="15">
        <f>G71/1</f>
        <v>20</v>
      </c>
      <c r="I71" s="7">
        <f>G71/$K$1</f>
        <v>0.20000000000000001</v>
      </c>
      <c r="J71" s="16" t="s">
        <v>53</v>
      </c>
    </row>
    <row r="72" ht="15.6">
      <c r="A72" s="11" t="s">
        <v>156</v>
      </c>
      <c r="B72" s="12" t="s">
        <v>157</v>
      </c>
      <c r="C72" s="12" t="s">
        <v>24</v>
      </c>
      <c r="D72" s="12" t="s">
        <v>15</v>
      </c>
      <c r="E72" s="13" t="s">
        <v>16</v>
      </c>
      <c r="F72" s="14">
        <v>16</v>
      </c>
      <c r="G72" s="15">
        <f>IF(SUM(F72:F72)&gt;$K$1,"больше макс!",SUM(F72:F72))</f>
        <v>16</v>
      </c>
      <c r="H72" s="15">
        <f>G72/1</f>
        <v>16</v>
      </c>
      <c r="I72" s="7">
        <f>G72/$K$1</f>
        <v>0.16</v>
      </c>
      <c r="J72" s="16" t="s">
        <v>53</v>
      </c>
    </row>
    <row r="73" ht="15.6">
      <c r="A73" s="11" t="s">
        <v>158</v>
      </c>
      <c r="B73" s="12" t="s">
        <v>159</v>
      </c>
      <c r="C73" s="12" t="s">
        <v>14</v>
      </c>
      <c r="D73" s="12" t="s">
        <v>15</v>
      </c>
      <c r="E73" s="13" t="s">
        <v>16</v>
      </c>
      <c r="F73" s="14">
        <v>14</v>
      </c>
      <c r="G73" s="15">
        <f>IF(SUM(F73:F73)&gt;$K$1,"больше макс!",SUM(F73:F73))</f>
        <v>14</v>
      </c>
      <c r="H73" s="15">
        <f>G73/1</f>
        <v>14</v>
      </c>
      <c r="I73" s="7">
        <f>G73/$K$1</f>
        <v>0.14000000000000001</v>
      </c>
      <c r="J73" s="16" t="s">
        <v>53</v>
      </c>
    </row>
    <row r="74">
      <c r="F74" s="1"/>
      <c r="G74" s="1"/>
      <c r="H74" s="1"/>
      <c r="I74" s="1"/>
      <c r="J74" s="1"/>
    </row>
    <row r="75">
      <c r="F75" s="1"/>
      <c r="G75" s="1"/>
      <c r="H75" s="1"/>
      <c r="I75" s="1"/>
      <c r="J75" s="1"/>
    </row>
    <row r="76">
      <c r="F76" s="1"/>
      <c r="G76" s="1"/>
      <c r="H76" s="1"/>
      <c r="I76" s="1"/>
      <c r="J76" s="1"/>
    </row>
    <row r="77">
      <c r="F77" s="1"/>
      <c r="G77" s="1"/>
      <c r="H77" s="1"/>
      <c r="I77" s="1"/>
      <c r="J77" s="1"/>
    </row>
    <row r="78">
      <c r="F78" s="1"/>
      <c r="G78" s="1"/>
      <c r="H78" s="1"/>
      <c r="I78" s="1"/>
      <c r="J78" s="1"/>
    </row>
    <row r="79">
      <c r="F79" s="1"/>
      <c r="G79" s="1"/>
      <c r="H79" s="1"/>
      <c r="I79" s="1"/>
      <c r="J79" s="1"/>
    </row>
    <row r="80">
      <c r="F80" s="1"/>
      <c r="G80" s="1"/>
      <c r="H80" s="1"/>
      <c r="I80" s="1"/>
      <c r="J80" s="1"/>
    </row>
    <row r="81">
      <c r="F81" s="1"/>
      <c r="G81" s="1"/>
      <c r="H81" s="1"/>
      <c r="I81" s="1"/>
      <c r="J81" s="1"/>
    </row>
    <row r="82">
      <c r="F82" s="1"/>
      <c r="G82" s="1"/>
      <c r="H82" s="1"/>
      <c r="I82" s="1"/>
      <c r="J82" s="1"/>
    </row>
    <row r="83">
      <c r="F83" s="1"/>
      <c r="G83" s="1"/>
      <c r="H83" s="1"/>
      <c r="I83" s="1"/>
      <c r="J83" s="1"/>
    </row>
    <row r="84">
      <c r="F84" s="1"/>
      <c r="G84" s="1"/>
      <c r="H84" s="1"/>
      <c r="I84" s="1"/>
      <c r="J84" s="1"/>
    </row>
    <row r="85" ht="14.25">
      <c r="G85" s="1"/>
      <c r="I85" s="1"/>
    </row>
    <row r="86" ht="14.25">
      <c r="G86" s="1"/>
      <c r="I86" s="1"/>
    </row>
    <row r="87" ht="14.25">
      <c r="G87" s="1"/>
      <c r="I87" s="1"/>
    </row>
    <row r="88" ht="14.25">
      <c r="G88" s="1"/>
      <c r="I88" s="1"/>
    </row>
  </sheetData>
  <sheetProtection autoFilter="1" deleteColumns="0" deleteRows="0" formatCells="0" formatColumns="0" formatRows="0" insertColumns="0" insertHyperlinks="1" insertRows="0" pivotTables="1" selectLockedCells="0" selectUnlockedCells="0" sheet="0" sort="0"/>
  <sortState ref="A4:I73" columnSort="0">
    <sortCondition sortBy="value" descending="1" ref="I4:I73"/>
  </sortState>
  <mergeCells count="1">
    <mergeCell ref="A1:J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D4" activeCellId="0" sqref="D4:E4"/>
    </sheetView>
  </sheetViews>
  <sheetFormatPr defaultColWidth="9.109375" defaultRowHeight="14.25"/>
  <cols>
    <col customWidth="1" min="1" max="1" style="1" width="42.5546875"/>
    <col customWidth="1" min="2" max="2" style="1" width="12.77734375"/>
    <col customWidth="1" min="3" max="3" style="1" width="7.33203125"/>
    <col bestFit="1" customWidth="1" min="4" max="4" style="1" width="47.33203125"/>
    <col customWidth="1" min="5" max="5" style="1" width="39.88671875"/>
    <col bestFit="1" customWidth="1" min="6" max="6" style="2" width="21"/>
    <col min="7" max="7" style="1" width="9.109375"/>
    <col bestFit="1" customWidth="1" min="8" max="8" style="1" width="13.33203125"/>
    <col customWidth="1" min="9" max="9" style="1" width="10.88671875"/>
    <col customWidth="1" min="10" max="10" style="1" width="14.44140625"/>
    <col min="11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>
        <v>100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7" t="s">
        <v>9</v>
      </c>
      <c r="J2" s="5" t="s">
        <v>10</v>
      </c>
    </row>
    <row r="3" ht="15">
      <c r="A3" s="8" t="s">
        <v>160</v>
      </c>
      <c r="B3" s="9"/>
      <c r="C3" s="9"/>
      <c r="D3" s="9"/>
      <c r="E3" s="9"/>
      <c r="F3" s="9"/>
      <c r="G3" s="9"/>
      <c r="H3" s="9"/>
      <c r="I3" s="9"/>
      <c r="J3" s="10"/>
    </row>
    <row r="4" ht="15" customHeight="1">
      <c r="A4" s="13" t="s">
        <v>161</v>
      </c>
      <c r="B4" s="12" t="s">
        <v>162</v>
      </c>
      <c r="C4" s="12" t="s">
        <v>163</v>
      </c>
      <c r="D4" s="12" t="s">
        <v>15</v>
      </c>
      <c r="E4" s="13" t="s">
        <v>16</v>
      </c>
      <c r="F4" s="14">
        <v>72</v>
      </c>
      <c r="G4" s="15">
        <f>IF(SUM(F4:F4)&gt;$K$1, "больше макс!", SUM(F4:F4))</f>
        <v>72</v>
      </c>
      <c r="H4" s="15">
        <f>G4/1</f>
        <v>72</v>
      </c>
      <c r="I4" s="7">
        <f>G4/$K$1</f>
        <v>0.71999999999999997</v>
      </c>
      <c r="J4" s="16" t="s">
        <v>17</v>
      </c>
    </row>
    <row r="5" ht="15" customHeight="1">
      <c r="A5" s="13" t="s">
        <v>164</v>
      </c>
      <c r="B5" s="12" t="s">
        <v>165</v>
      </c>
      <c r="C5" s="12" t="s">
        <v>163</v>
      </c>
      <c r="D5" s="12" t="s">
        <v>15</v>
      </c>
      <c r="E5" s="13" t="s">
        <v>16</v>
      </c>
      <c r="F5" s="14">
        <v>68</v>
      </c>
      <c r="G5" s="15">
        <f>IF(SUM(F5:F5)&gt;$K$1,"больше макс!",SUM(F5:F5))</f>
        <v>68</v>
      </c>
      <c r="H5" s="15">
        <f>G5/1</f>
        <v>68</v>
      </c>
      <c r="I5" s="7">
        <f>G5/$K$1</f>
        <v>0.68000000000000005</v>
      </c>
      <c r="J5" s="16" t="s">
        <v>21</v>
      </c>
    </row>
    <row r="6" ht="15" customHeight="1">
      <c r="A6" s="13" t="s">
        <v>166</v>
      </c>
      <c r="B6" s="12" t="s">
        <v>167</v>
      </c>
      <c r="C6" s="17" t="s">
        <v>168</v>
      </c>
      <c r="D6" s="12" t="s">
        <v>15</v>
      </c>
      <c r="E6" s="13" t="s">
        <v>16</v>
      </c>
      <c r="F6" s="14">
        <v>54</v>
      </c>
      <c r="G6" s="15">
        <f>IF(SUM(F6:F6)&gt;$K$1,"больше макс!",SUM(F6:F6))</f>
        <v>54</v>
      </c>
      <c r="H6" s="15">
        <f>G6/1</f>
        <v>54</v>
      </c>
      <c r="I6" s="7">
        <f>G6/$K$1</f>
        <v>0.54000000000000004</v>
      </c>
      <c r="J6" s="16" t="s">
        <v>53</v>
      </c>
    </row>
    <row r="7" ht="15" customHeight="1">
      <c r="A7" s="1"/>
      <c r="B7" s="1"/>
      <c r="C7" s="1"/>
      <c r="D7" s="1"/>
      <c r="E7" s="1"/>
      <c r="F7" s="1"/>
    </row>
    <row r="8" ht="15" customHeight="1">
      <c r="A8" s="1"/>
      <c r="B8" s="1"/>
      <c r="C8" s="1"/>
      <c r="D8" s="1"/>
      <c r="E8" s="1"/>
      <c r="F8" s="1"/>
    </row>
    <row r="9" ht="15" customHeight="1">
      <c r="A9" s="1"/>
      <c r="B9" s="1"/>
      <c r="C9" s="1"/>
      <c r="D9" s="1"/>
      <c r="E9" s="1"/>
      <c r="F9" s="1"/>
    </row>
    <row r="10" ht="15" customHeight="1">
      <c r="A10" s="1"/>
      <c r="B10" s="1"/>
      <c r="C10" s="1"/>
      <c r="D10" s="1"/>
      <c r="E10" s="1"/>
      <c r="F10" s="1"/>
    </row>
    <row r="11" ht="15" customHeight="1">
      <c r="A11" s="1"/>
      <c r="B11" s="1"/>
      <c r="C11" s="1"/>
      <c r="D11" s="1"/>
      <c r="E11" s="1"/>
      <c r="F11" s="1"/>
    </row>
    <row r="12" ht="15" customHeight="1">
      <c r="A12" s="1"/>
      <c r="B12" s="1"/>
      <c r="C12" s="1"/>
      <c r="D12" s="1"/>
      <c r="E12" s="1"/>
      <c r="F12" s="1"/>
    </row>
    <row r="13" ht="15" customHeight="1">
      <c r="A13" s="1"/>
      <c r="B13" s="1"/>
      <c r="C13" s="1"/>
      <c r="D13" s="1"/>
      <c r="E13" s="1"/>
      <c r="F13" s="1"/>
    </row>
    <row r="14" ht="15" customHeight="1">
      <c r="A14" s="1"/>
      <c r="B14" s="1"/>
      <c r="C14" s="1"/>
      <c r="D14" s="1"/>
      <c r="E14" s="1"/>
      <c r="F14" s="1"/>
    </row>
    <row r="15" ht="15" customHeight="1">
      <c r="A15" s="1"/>
      <c r="B15" s="1"/>
      <c r="C15" s="1"/>
      <c r="D15" s="1"/>
      <c r="E15" s="1"/>
      <c r="F15" s="1"/>
    </row>
    <row r="16" ht="15" customHeight="1">
      <c r="A16" s="1"/>
      <c r="B16" s="1"/>
      <c r="C16" s="1"/>
      <c r="D16" s="1"/>
      <c r="E16" s="1"/>
      <c r="F16" s="1"/>
    </row>
    <row r="17" ht="15" customHeight="1">
      <c r="A17" s="1"/>
      <c r="B17" s="1"/>
      <c r="C17" s="1"/>
      <c r="D17" s="1"/>
      <c r="E17" s="1"/>
      <c r="F17" s="1"/>
    </row>
    <row r="18" ht="15" customHeight="1">
      <c r="A18" s="1"/>
      <c r="B18" s="1"/>
      <c r="C18" s="1"/>
      <c r="D18" s="1"/>
      <c r="E18" s="1"/>
      <c r="F18" s="1"/>
    </row>
    <row r="19" ht="15" customHeight="1">
      <c r="A19" s="1"/>
      <c r="B19" s="1"/>
      <c r="C19" s="1"/>
      <c r="D19" s="1"/>
      <c r="E19" s="1"/>
      <c r="F19" s="1"/>
    </row>
    <row r="20" ht="15" customHeight="1">
      <c r="A20" s="1"/>
      <c r="B20" s="1"/>
      <c r="C20" s="1"/>
      <c r="D20" s="1"/>
      <c r="E20" s="1"/>
      <c r="F20" s="1"/>
    </row>
    <row r="21" ht="15" customHeight="1">
      <c r="A21" s="1"/>
      <c r="B21" s="1"/>
      <c r="C21" s="1"/>
      <c r="D21" s="1"/>
      <c r="E21" s="1"/>
      <c r="F21" s="1"/>
    </row>
    <row r="22" ht="15" customHeight="1">
      <c r="A22" s="1"/>
      <c r="B22" s="1"/>
      <c r="C22" s="1"/>
      <c r="D22" s="1"/>
      <c r="E22" s="1"/>
      <c r="F22" s="1"/>
    </row>
    <row r="23" ht="15" customHeight="1">
      <c r="A23" s="1"/>
      <c r="B23" s="1"/>
      <c r="C23" s="1"/>
      <c r="D23" s="1"/>
      <c r="E23" s="1"/>
      <c r="F23" s="1"/>
    </row>
    <row r="24" ht="15" customHeight="1">
      <c r="A24" s="1"/>
      <c r="B24" s="1"/>
      <c r="C24" s="1"/>
      <c r="D24" s="1"/>
      <c r="E24" s="1"/>
      <c r="F24" s="1"/>
    </row>
    <row r="25" ht="15" customHeight="1">
      <c r="A25" s="1"/>
      <c r="B25" s="1"/>
      <c r="C25" s="1"/>
      <c r="D25" s="1"/>
      <c r="E25" s="1"/>
      <c r="F25" s="1"/>
    </row>
    <row r="26" ht="15" customHeight="1">
      <c r="A26" s="1"/>
      <c r="B26" s="1"/>
      <c r="C26" s="1"/>
      <c r="D26" s="1"/>
      <c r="E26" s="1"/>
      <c r="F26" s="1"/>
    </row>
    <row r="27" ht="15" customHeight="1">
      <c r="A27" s="1"/>
      <c r="B27" s="1"/>
      <c r="C27" s="1"/>
      <c r="D27" s="1"/>
      <c r="E27" s="1"/>
      <c r="F27" s="1"/>
    </row>
    <row r="28" ht="15" customHeight="1">
      <c r="A28" s="1"/>
      <c r="B28" s="1"/>
      <c r="C28" s="1"/>
      <c r="D28" s="1"/>
      <c r="E28" s="1"/>
      <c r="F28" s="1"/>
    </row>
    <row r="29" ht="15" customHeight="1">
      <c r="A29" s="1"/>
      <c r="B29" s="1"/>
      <c r="C29" s="1"/>
      <c r="D29" s="1"/>
      <c r="E29" s="1"/>
      <c r="F29" s="1"/>
    </row>
    <row r="30" ht="15" customHeight="1">
      <c r="A30" s="1"/>
      <c r="B30" s="1"/>
      <c r="C30" s="1"/>
      <c r="D30" s="1"/>
      <c r="E30" s="1"/>
      <c r="F30" s="1"/>
    </row>
    <row r="31" ht="15" customHeight="1">
      <c r="A31" s="1"/>
      <c r="B31" s="1"/>
      <c r="C31" s="1"/>
      <c r="D31" s="1"/>
      <c r="E31" s="1"/>
      <c r="F31" s="1"/>
    </row>
    <row r="32" ht="15" customHeight="1">
      <c r="A32" s="1"/>
      <c r="B32" s="1"/>
      <c r="C32" s="1"/>
      <c r="D32" s="1"/>
      <c r="E32" s="1"/>
      <c r="F32" s="1"/>
    </row>
    <row r="33" ht="15" customHeight="1">
      <c r="A33" s="1"/>
      <c r="B33" s="1"/>
      <c r="C33" s="1"/>
      <c r="D33" s="1"/>
      <c r="E33" s="1"/>
      <c r="F33" s="1"/>
    </row>
    <row r="34">
      <c r="A34" s="1"/>
      <c r="B34" s="1"/>
      <c r="C34" s="1"/>
      <c r="D34" s="1"/>
      <c r="E34" s="1"/>
      <c r="F34" s="1"/>
    </row>
    <row r="35">
      <c r="A35" s="1"/>
      <c r="B35" s="1"/>
      <c r="C35" s="1"/>
      <c r="D35" s="1"/>
      <c r="E35" s="1"/>
      <c r="F35" s="1"/>
    </row>
    <row r="36">
      <c r="A36" s="1"/>
      <c r="B36" s="1"/>
      <c r="C36" s="1"/>
      <c r="D36" s="1"/>
      <c r="E36" s="1"/>
      <c r="F36" s="1"/>
    </row>
    <row r="37">
      <c r="A37" s="1"/>
      <c r="B37" s="1"/>
      <c r="C37" s="1"/>
      <c r="D37" s="1"/>
      <c r="E37" s="1"/>
      <c r="F37" s="1"/>
    </row>
    <row r="38">
      <c r="A38" s="1"/>
      <c r="B38" s="1"/>
      <c r="C38" s="1"/>
      <c r="D38" s="1"/>
      <c r="E38" s="1"/>
      <c r="F38" s="1"/>
    </row>
    <row r="39">
      <c r="A39" s="1"/>
      <c r="B39" s="1"/>
      <c r="C39" s="1"/>
      <c r="D39" s="1"/>
      <c r="E39" s="1"/>
      <c r="F39" s="1"/>
    </row>
    <row r="40">
      <c r="A40" s="1"/>
      <c r="B40" s="1"/>
      <c r="C40" s="1"/>
      <c r="D40" s="1"/>
      <c r="E40" s="1"/>
      <c r="F40" s="1"/>
    </row>
    <row r="41">
      <c r="A41" s="1"/>
      <c r="B41" s="1"/>
      <c r="C41" s="1"/>
      <c r="D41" s="1"/>
      <c r="E41" s="1"/>
      <c r="F41" s="1"/>
    </row>
    <row r="42">
      <c r="A42" s="1"/>
      <c r="B42" s="1"/>
      <c r="C42" s="1"/>
      <c r="D42" s="1"/>
      <c r="E42" s="1"/>
      <c r="F42" s="1"/>
    </row>
    <row r="43">
      <c r="A43" s="1"/>
      <c r="B43" s="1"/>
      <c r="C43" s="1"/>
      <c r="D43" s="1"/>
      <c r="E43" s="1"/>
      <c r="F43" s="1"/>
    </row>
    <row r="44">
      <c r="A44" s="1"/>
      <c r="B44" s="1"/>
      <c r="C44" s="1"/>
      <c r="D44" s="1"/>
      <c r="E44" s="1"/>
      <c r="F44" s="1"/>
    </row>
    <row r="45">
      <c r="A45" s="1"/>
      <c r="B45" s="1"/>
      <c r="C45" s="1"/>
      <c r="D45" s="1"/>
      <c r="E45" s="1"/>
      <c r="F45" s="1"/>
    </row>
    <row r="46">
      <c r="A46" s="1"/>
      <c r="B46" s="1"/>
      <c r="C46" s="1"/>
      <c r="D46" s="1"/>
      <c r="E46" s="1"/>
      <c r="F46" s="1"/>
    </row>
    <row r="47">
      <c r="A47" s="1"/>
      <c r="B47" s="1"/>
      <c r="C47" s="1"/>
      <c r="D47" s="1"/>
      <c r="E47" s="1"/>
      <c r="F47" s="1"/>
    </row>
    <row r="48">
      <c r="A48" s="1"/>
      <c r="B48" s="1"/>
      <c r="C48" s="1"/>
      <c r="D48" s="1"/>
      <c r="E48" s="1"/>
      <c r="F48" s="1"/>
    </row>
    <row r="49">
      <c r="A49" s="1"/>
      <c r="B49" s="1"/>
      <c r="C49" s="1"/>
      <c r="D49" s="1"/>
      <c r="E49" s="1"/>
      <c r="F49" s="1"/>
    </row>
    <row r="50">
      <c r="A50" s="1"/>
      <c r="B50" s="1"/>
      <c r="C50" s="1"/>
      <c r="D50" s="1"/>
      <c r="E50" s="1"/>
      <c r="F50" s="1"/>
    </row>
    <row r="51">
      <c r="A51" s="1"/>
      <c r="B51" s="1"/>
      <c r="C51" s="1"/>
      <c r="D51" s="1"/>
      <c r="E51" s="1"/>
      <c r="F51" s="1"/>
    </row>
    <row r="52">
      <c r="A52" s="1"/>
      <c r="B52" s="1"/>
      <c r="C52" s="1"/>
      <c r="D52" s="1"/>
      <c r="E52" s="1"/>
      <c r="F52" s="1"/>
    </row>
    <row r="53">
      <c r="A53" s="1"/>
      <c r="B53" s="1"/>
      <c r="C53" s="1"/>
      <c r="D53" s="1"/>
      <c r="E53" s="1"/>
      <c r="F53" s="1"/>
    </row>
    <row r="54">
      <c r="A54" s="1"/>
      <c r="B54" s="1"/>
      <c r="C54" s="1"/>
      <c r="D54" s="1"/>
      <c r="E54" s="1"/>
      <c r="F54" s="1"/>
    </row>
    <row r="55">
      <c r="A55" s="1"/>
      <c r="B55" s="1"/>
      <c r="C55" s="1"/>
      <c r="D55" s="1"/>
      <c r="E55" s="1"/>
      <c r="F55" s="1"/>
    </row>
    <row r="56">
      <c r="A56" s="1"/>
      <c r="B56" s="1"/>
      <c r="C56" s="1"/>
      <c r="D56" s="1"/>
      <c r="E56" s="1"/>
      <c r="F56" s="1"/>
    </row>
    <row r="57">
      <c r="A57" s="1"/>
      <c r="B57" s="1"/>
      <c r="C57" s="1"/>
      <c r="D57" s="1"/>
      <c r="E57" s="1"/>
      <c r="F57" s="1"/>
    </row>
    <row r="58">
      <c r="A58" s="1"/>
      <c r="B58" s="1"/>
      <c r="C58" s="1"/>
      <c r="D58" s="1"/>
      <c r="E58" s="1"/>
      <c r="F58" s="1"/>
    </row>
    <row r="59">
      <c r="A59" s="1"/>
      <c r="B59" s="1"/>
      <c r="C59" s="1"/>
      <c r="D59" s="1"/>
      <c r="E59" s="1"/>
      <c r="F59" s="1"/>
    </row>
    <row r="60">
      <c r="A60" s="1"/>
      <c r="B60" s="1"/>
      <c r="C60" s="1"/>
      <c r="D60" s="1"/>
      <c r="E60" s="1"/>
      <c r="F60" s="1"/>
    </row>
    <row r="61">
      <c r="A61" s="1"/>
      <c r="B61" s="1"/>
      <c r="C61" s="1"/>
      <c r="D61" s="1"/>
      <c r="E61" s="1"/>
      <c r="F61" s="1"/>
    </row>
    <row r="62">
      <c r="A62" s="1"/>
      <c r="B62" s="1"/>
      <c r="C62" s="1"/>
      <c r="D62" s="1"/>
      <c r="E62" s="1"/>
      <c r="F62" s="1"/>
    </row>
    <row r="63">
      <c r="A63" s="1"/>
      <c r="B63" s="1"/>
      <c r="C63" s="1"/>
      <c r="D63" s="1"/>
      <c r="E63" s="1"/>
      <c r="F63" s="1"/>
    </row>
    <row r="64">
      <c r="A64" s="1"/>
      <c r="B64" s="1"/>
      <c r="C64" s="1"/>
      <c r="D64" s="1"/>
      <c r="E64" s="1"/>
      <c r="F64" s="1"/>
    </row>
    <row r="65">
      <c r="A65" s="1"/>
      <c r="B65" s="1"/>
      <c r="C65" s="1"/>
      <c r="D65" s="1"/>
      <c r="E65" s="1"/>
      <c r="F65" s="1"/>
    </row>
    <row r="66">
      <c r="A66" s="1"/>
      <c r="B66" s="1"/>
      <c r="C66" s="1"/>
      <c r="D66" s="1"/>
      <c r="E66" s="1"/>
      <c r="F66" s="1"/>
    </row>
    <row r="67">
      <c r="A67" s="1"/>
      <c r="B67" s="1"/>
      <c r="C67" s="1"/>
      <c r="D67" s="1"/>
      <c r="E67" s="1"/>
      <c r="F67" s="1"/>
    </row>
    <row r="68">
      <c r="A68" s="1"/>
      <c r="B68" s="1"/>
      <c r="C68" s="1"/>
      <c r="D68" s="1"/>
      <c r="E68" s="1"/>
      <c r="F68" s="1"/>
    </row>
    <row r="69">
      <c r="A69" s="1"/>
      <c r="B69" s="1"/>
      <c r="C69" s="1"/>
      <c r="D69" s="1"/>
      <c r="E69" s="1"/>
      <c r="F69" s="1"/>
    </row>
    <row r="70">
      <c r="A70" s="1"/>
      <c r="B70" s="1"/>
      <c r="C70" s="1"/>
      <c r="D70" s="1"/>
      <c r="E70" s="1"/>
      <c r="F70" s="1"/>
    </row>
    <row r="71">
      <c r="A71" s="1"/>
      <c r="B71" s="1"/>
      <c r="C71" s="1"/>
      <c r="D71" s="1"/>
      <c r="E71" s="1"/>
      <c r="F71" s="1"/>
    </row>
    <row r="72">
      <c r="A72" s="1"/>
      <c r="B72" s="1"/>
      <c r="C72" s="1"/>
      <c r="D72" s="1"/>
      <c r="E72" s="1"/>
      <c r="F72" s="1"/>
    </row>
    <row r="73">
      <c r="A73" s="1"/>
      <c r="B73" s="1"/>
      <c r="C73" s="1"/>
      <c r="D73" s="1"/>
      <c r="E73" s="1"/>
      <c r="F73" s="1"/>
    </row>
    <row r="74">
      <c r="A74" s="1"/>
      <c r="B74" s="1"/>
      <c r="C74" s="1"/>
      <c r="D74" s="1"/>
      <c r="E74" s="1"/>
      <c r="F74" s="1"/>
    </row>
    <row r="75">
      <c r="A75" s="1"/>
      <c r="B75" s="1"/>
      <c r="C75" s="1"/>
      <c r="D75" s="1"/>
      <c r="E75" s="1"/>
      <c r="F75" s="1"/>
    </row>
    <row r="76">
      <c r="A76" s="1"/>
      <c r="B76" s="1"/>
      <c r="C76" s="1"/>
      <c r="D76" s="1"/>
      <c r="E76" s="1"/>
      <c r="F76" s="1"/>
    </row>
    <row r="77">
      <c r="A77" s="1"/>
      <c r="B77" s="1"/>
      <c r="C77" s="1"/>
      <c r="D77" s="1"/>
      <c r="E77" s="1"/>
      <c r="F77" s="1"/>
    </row>
    <row r="78">
      <c r="A78" s="1"/>
      <c r="B78" s="1"/>
      <c r="C78" s="1"/>
      <c r="D78" s="1"/>
      <c r="E78" s="1"/>
      <c r="F78" s="1"/>
    </row>
    <row r="79">
      <c r="A79" s="1"/>
      <c r="B79" s="1"/>
      <c r="C79" s="1"/>
      <c r="D79" s="1"/>
      <c r="E79" s="1"/>
      <c r="F79" s="1"/>
    </row>
    <row r="80">
      <c r="A80" s="1"/>
      <c r="B80" s="1"/>
      <c r="C80" s="1"/>
      <c r="D80" s="1"/>
      <c r="E80" s="1"/>
      <c r="F80" s="1"/>
    </row>
    <row r="81">
      <c r="A81" s="1"/>
      <c r="B81" s="1"/>
      <c r="C81" s="1"/>
      <c r="D81" s="1"/>
      <c r="E81" s="1"/>
      <c r="F81" s="1"/>
    </row>
    <row r="82">
      <c r="A82" s="1"/>
      <c r="B82" s="1"/>
      <c r="C82" s="1"/>
      <c r="D82" s="1"/>
      <c r="E82" s="1"/>
      <c r="F82" s="1"/>
    </row>
    <row r="83">
      <c r="A83" s="1"/>
      <c r="B83" s="1"/>
      <c r="C83" s="1"/>
      <c r="D83" s="1"/>
      <c r="E83" s="1"/>
      <c r="F83" s="1"/>
    </row>
    <row r="84">
      <c r="A84" s="1"/>
      <c r="B84" s="1"/>
      <c r="C84" s="1"/>
      <c r="D84" s="1"/>
      <c r="E84" s="1"/>
      <c r="F84" s="1"/>
    </row>
    <row r="85">
      <c r="A85" s="1"/>
      <c r="B85" s="1"/>
      <c r="C85" s="1"/>
      <c r="D85" s="1"/>
      <c r="E85" s="1"/>
      <c r="F85" s="1"/>
    </row>
    <row r="86">
      <c r="A86" s="1"/>
      <c r="B86" s="1"/>
      <c r="C86" s="1"/>
      <c r="D86" s="1"/>
      <c r="E86" s="1"/>
      <c r="F86" s="1"/>
    </row>
    <row r="87">
      <c r="A87" s="1"/>
      <c r="B87" s="1"/>
      <c r="C87" s="1"/>
      <c r="D87" s="1"/>
      <c r="E87" s="1"/>
      <c r="F87" s="1"/>
    </row>
    <row r="88">
      <c r="A88" s="1"/>
      <c r="B88" s="1"/>
      <c r="C88" s="1"/>
      <c r="D88" s="1"/>
      <c r="E88" s="1"/>
      <c r="F88" s="1"/>
    </row>
    <row r="89">
      <c r="A89" s="1"/>
      <c r="B89" s="1"/>
      <c r="C89" s="1"/>
      <c r="D89" s="1"/>
      <c r="E89" s="1"/>
      <c r="F89" s="1"/>
    </row>
    <row r="90">
      <c r="A90" s="1"/>
      <c r="B90" s="1"/>
      <c r="C90" s="1"/>
      <c r="D90" s="1"/>
      <c r="E90" s="1"/>
      <c r="F90" s="1"/>
    </row>
    <row r="91">
      <c r="A91" s="1"/>
      <c r="B91" s="1"/>
      <c r="C91" s="1"/>
      <c r="D91" s="1"/>
      <c r="E91" s="1"/>
      <c r="F91" s="1"/>
    </row>
    <row r="92">
      <c r="A92" s="1"/>
      <c r="B92" s="1"/>
      <c r="C92" s="1"/>
      <c r="D92" s="1"/>
      <c r="E92" s="1"/>
      <c r="F92" s="1"/>
    </row>
    <row r="93">
      <c r="A93" s="1"/>
      <c r="B93" s="1"/>
      <c r="C93" s="1"/>
      <c r="D93" s="1"/>
      <c r="E93" s="1"/>
      <c r="F93" s="1"/>
    </row>
    <row r="94">
      <c r="A94" s="1"/>
      <c r="B94" s="1"/>
      <c r="C94" s="1"/>
      <c r="D94" s="1"/>
      <c r="E94" s="1"/>
      <c r="F94" s="1"/>
    </row>
    <row r="95">
      <c r="A95" s="1"/>
      <c r="B95" s="1"/>
      <c r="C95" s="1"/>
      <c r="D95" s="1"/>
      <c r="E95" s="1"/>
      <c r="F95" s="1"/>
    </row>
    <row r="96">
      <c r="A96" s="1"/>
      <c r="B96" s="1"/>
      <c r="C96" s="1"/>
      <c r="D96" s="1"/>
      <c r="E96" s="1"/>
      <c r="F96" s="1"/>
    </row>
    <row r="97">
      <c r="A97" s="1"/>
      <c r="B97" s="1"/>
      <c r="C97" s="1"/>
      <c r="D97" s="1"/>
      <c r="E97" s="1"/>
      <c r="F97" s="1"/>
    </row>
    <row r="98">
      <c r="A98" s="1"/>
      <c r="B98" s="1"/>
      <c r="C98" s="1"/>
      <c r="D98" s="1"/>
      <c r="E98" s="1"/>
      <c r="F98" s="1"/>
    </row>
    <row r="99">
      <c r="A99" s="1"/>
      <c r="B99" s="1"/>
      <c r="C99" s="1"/>
      <c r="D99" s="1"/>
      <c r="E99" s="1"/>
      <c r="F99" s="1"/>
    </row>
  </sheetData>
  <sortState ref="A4:I6" columnSort="0">
    <sortCondition sortBy="value" descending="1" ref="I4:I6"/>
  </sortState>
  <mergeCells count="1">
    <mergeCell ref="A1:J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2">
    <outlinePr applyStyles="0" summaryBelow="1" summaryRight="1" showOutlineSymbols="1"/>
    <pageSetUpPr autoPageBreaks="1" fitToPage="0"/>
  </sheetPr>
  <sheetViews>
    <sheetView topLeftCell="A76" zoomScale="70" workbookViewId="0">
      <selection activeCell="D4" activeCellId="0" sqref="D4:E4"/>
    </sheetView>
  </sheetViews>
  <sheetFormatPr defaultColWidth="9.109375" defaultRowHeight="14.25"/>
  <cols>
    <col customWidth="1" min="1" max="1" style="1" width="37.77734375"/>
    <col customWidth="1" min="2" max="2" style="1" width="12.21875"/>
    <col customWidth="1" min="3" max="3" style="1" width="7.33203125"/>
    <col bestFit="1" customWidth="1" min="4" max="4" style="1" width="47.33203125"/>
    <col customWidth="1" min="5" max="5" style="1" width="38"/>
    <col bestFit="1" customWidth="1" min="6" max="6" style="2" width="21"/>
    <col bestFit="1" customWidth="1" min="7" max="7" style="2" width="20.33203125"/>
    <col min="8" max="8" style="1" width="9.109375"/>
    <col bestFit="1" customWidth="1" min="9" max="9" style="1" width="13.33203125"/>
    <col customWidth="1" min="10" max="10" style="1" width="10.88671875"/>
    <col customWidth="1" min="11" max="11" style="1" width="14.44140625"/>
    <col min="12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>
        <v>200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169</v>
      </c>
      <c r="H2" s="5" t="s">
        <v>7</v>
      </c>
      <c r="I2" s="5" t="s">
        <v>8</v>
      </c>
      <c r="J2" s="7" t="s">
        <v>9</v>
      </c>
      <c r="K2" s="5" t="s">
        <v>10</v>
      </c>
    </row>
    <row r="3" ht="15">
      <c r="A3" s="8" t="s">
        <v>170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ht="15" customHeight="1">
      <c r="A4" s="13" t="s">
        <v>171</v>
      </c>
      <c r="B4" s="12" t="s">
        <v>172</v>
      </c>
      <c r="C4" s="17" t="s">
        <v>173</v>
      </c>
      <c r="D4" s="12" t="s">
        <v>15</v>
      </c>
      <c r="E4" s="13" t="s">
        <v>16</v>
      </c>
      <c r="F4" s="14">
        <v>84</v>
      </c>
      <c r="G4" s="14">
        <v>75</v>
      </c>
      <c r="H4" s="15">
        <f>IF(SUM(F4:G4)&gt;$L$1,"больше макс!",SUM(F4:G4))</f>
        <v>159</v>
      </c>
      <c r="I4" s="18">
        <f>H4/2</f>
        <v>79.5</v>
      </c>
      <c r="J4" s="7">
        <f>H4/$L$1</f>
        <v>0.79500000000000004</v>
      </c>
      <c r="K4" s="16" t="s">
        <v>17</v>
      </c>
    </row>
    <row r="5" ht="15" customHeight="1">
      <c r="A5" s="11" t="s">
        <v>174</v>
      </c>
      <c r="B5" s="12" t="s">
        <v>175</v>
      </c>
      <c r="C5" s="17" t="s">
        <v>173</v>
      </c>
      <c r="D5" s="12" t="s">
        <v>15</v>
      </c>
      <c r="E5" s="13" t="s">
        <v>16</v>
      </c>
      <c r="F5" s="14">
        <v>86</v>
      </c>
      <c r="G5" s="14">
        <v>70</v>
      </c>
      <c r="H5" s="15">
        <f>IF(SUM(F5:G5)&gt;$L$1,"больше макс!",SUM(F5:G5))</f>
        <v>156</v>
      </c>
      <c r="I5" s="18">
        <f>H5/2</f>
        <v>78</v>
      </c>
      <c r="J5" s="7">
        <f>H5/$L$1</f>
        <v>0.78000000000000003</v>
      </c>
      <c r="K5" s="16" t="s">
        <v>21</v>
      </c>
    </row>
    <row r="6" ht="15" customHeight="1">
      <c r="A6" s="13" t="s">
        <v>176</v>
      </c>
      <c r="B6" s="12" t="s">
        <v>177</v>
      </c>
      <c r="C6" s="17" t="s">
        <v>173</v>
      </c>
      <c r="D6" s="12" t="s">
        <v>15</v>
      </c>
      <c r="E6" s="13" t="s">
        <v>16</v>
      </c>
      <c r="F6" s="14">
        <v>86</v>
      </c>
      <c r="G6" s="14">
        <v>55</v>
      </c>
      <c r="H6" s="15">
        <f>IF(SUM(F6:G6)&gt;$L$1,"больше макс!",SUM(F6:G6))</f>
        <v>141</v>
      </c>
      <c r="I6" s="18">
        <f>H6/2</f>
        <v>70.5</v>
      </c>
      <c r="J6" s="7">
        <f>H6/$L$1</f>
        <v>0.70499999999999996</v>
      </c>
      <c r="K6" s="16" t="s">
        <v>21</v>
      </c>
    </row>
    <row r="7" ht="15" customHeight="1">
      <c r="A7" s="11" t="s">
        <v>178</v>
      </c>
      <c r="B7" s="12" t="s">
        <v>179</v>
      </c>
      <c r="C7" s="17" t="s">
        <v>173</v>
      </c>
      <c r="D7" s="12" t="s">
        <v>15</v>
      </c>
      <c r="E7" s="13" t="s">
        <v>16</v>
      </c>
      <c r="F7" s="14">
        <v>72</v>
      </c>
      <c r="G7" s="14">
        <v>60</v>
      </c>
      <c r="H7" s="15">
        <f>IF(SUM(F7:G7)&gt;$L$1,"больше макс!",SUM(F7:G7))</f>
        <v>132</v>
      </c>
      <c r="I7" s="18">
        <f>H7/2</f>
        <v>66</v>
      </c>
      <c r="J7" s="7">
        <f>H7/$L$1</f>
        <v>0.66000000000000003</v>
      </c>
      <c r="K7" s="16" t="s">
        <v>21</v>
      </c>
    </row>
    <row r="8" ht="15" customHeight="1">
      <c r="A8" s="13" t="s">
        <v>180</v>
      </c>
      <c r="B8" s="12" t="s">
        <v>181</v>
      </c>
      <c r="C8" s="17" t="s">
        <v>173</v>
      </c>
      <c r="D8" s="12" t="s">
        <v>15</v>
      </c>
      <c r="E8" s="13" t="s">
        <v>16</v>
      </c>
      <c r="F8" s="14">
        <v>66</v>
      </c>
      <c r="G8" s="14">
        <v>65</v>
      </c>
      <c r="H8" s="15">
        <f>IF(SUM(F8:G8)&gt;$L$1,"больше макс!",SUM(F8:G8))</f>
        <v>131</v>
      </c>
      <c r="I8" s="18">
        <f>H8/2</f>
        <v>65.5</v>
      </c>
      <c r="J8" s="7">
        <f>H8/$L$1</f>
        <v>0.65500000000000003</v>
      </c>
      <c r="K8" s="16" t="s">
        <v>53</v>
      </c>
    </row>
    <row r="9" ht="15" customHeight="1">
      <c r="A9" s="13" t="s">
        <v>182</v>
      </c>
      <c r="B9" s="12" t="s">
        <v>183</v>
      </c>
      <c r="C9" s="12" t="s">
        <v>184</v>
      </c>
      <c r="D9" s="12" t="s">
        <v>15</v>
      </c>
      <c r="E9" s="13" t="s">
        <v>16</v>
      </c>
      <c r="F9" s="14">
        <v>48</v>
      </c>
      <c r="G9" s="14">
        <v>80</v>
      </c>
      <c r="H9" s="15">
        <f>IF(SUM(F9:G9)&gt;$L$1,"больше макс!",SUM(F9:G9))</f>
        <v>128</v>
      </c>
      <c r="I9" s="18">
        <f>H9/2</f>
        <v>64</v>
      </c>
      <c r="J9" s="7">
        <f>H9/$L$1</f>
        <v>0.64000000000000001</v>
      </c>
      <c r="K9" s="16" t="s">
        <v>53</v>
      </c>
    </row>
    <row r="10" ht="15" customHeight="1">
      <c r="A10" s="13" t="s">
        <v>185</v>
      </c>
      <c r="B10" s="12" t="s">
        <v>186</v>
      </c>
      <c r="C10" s="12" t="s">
        <v>184</v>
      </c>
      <c r="D10" s="12" t="s">
        <v>15</v>
      </c>
      <c r="E10" s="13" t="s">
        <v>16</v>
      </c>
      <c r="F10" s="14">
        <v>54</v>
      </c>
      <c r="G10" s="14">
        <v>65</v>
      </c>
      <c r="H10" s="15">
        <f>IF(SUM(F10:G10)&gt;$L$1,"больше макс!",SUM(F10:G10))</f>
        <v>119</v>
      </c>
      <c r="I10" s="18">
        <f>H10/2</f>
        <v>59.5</v>
      </c>
      <c r="J10" s="7">
        <f>H10/$L$1</f>
        <v>0.59499999999999997</v>
      </c>
      <c r="K10" s="16" t="s">
        <v>53</v>
      </c>
    </row>
    <row r="11" ht="15" customHeight="1">
      <c r="A11" s="11" t="s">
        <v>187</v>
      </c>
      <c r="B11" s="12" t="s">
        <v>188</v>
      </c>
      <c r="C11" s="17" t="s">
        <v>173</v>
      </c>
      <c r="D11" s="12" t="s">
        <v>15</v>
      </c>
      <c r="E11" s="13" t="s">
        <v>16</v>
      </c>
      <c r="F11" s="14">
        <v>56</v>
      </c>
      <c r="G11" s="14">
        <v>55</v>
      </c>
      <c r="H11" s="15">
        <f>IF(SUM(F11:G11)&gt;$L$1,"больше макс!",SUM(F11:G11))</f>
        <v>111</v>
      </c>
      <c r="I11" s="18">
        <f>H11/2</f>
        <v>55.5</v>
      </c>
      <c r="J11" s="7">
        <f>H11/$L$1</f>
        <v>0.55500000000000005</v>
      </c>
      <c r="K11" s="16" t="s">
        <v>53</v>
      </c>
    </row>
    <row r="12" ht="15" customHeight="1">
      <c r="A12" s="13" t="s">
        <v>189</v>
      </c>
      <c r="B12" s="12" t="s">
        <v>190</v>
      </c>
      <c r="C12" s="12" t="s">
        <v>184</v>
      </c>
      <c r="D12" s="12" t="s">
        <v>15</v>
      </c>
      <c r="E12" s="13" t="s">
        <v>16</v>
      </c>
      <c r="F12" s="14">
        <v>30</v>
      </c>
      <c r="G12" s="14">
        <v>80</v>
      </c>
      <c r="H12" s="15">
        <f>IF(SUM(F12:G12)&gt;$L$1,"больше макс!",SUM(F12:G12))</f>
        <v>110</v>
      </c>
      <c r="I12" s="18">
        <f>H12/2</f>
        <v>55</v>
      </c>
      <c r="J12" s="7">
        <f>H12/$L$1</f>
        <v>0.55000000000000004</v>
      </c>
      <c r="K12" s="16" t="s">
        <v>53</v>
      </c>
    </row>
    <row r="13" ht="15" customHeight="1">
      <c r="A13" s="13" t="s">
        <v>191</v>
      </c>
      <c r="B13" s="12" t="s">
        <v>192</v>
      </c>
      <c r="C13" s="12" t="s">
        <v>184</v>
      </c>
      <c r="D13" s="12" t="s">
        <v>15</v>
      </c>
      <c r="E13" s="13" t="s">
        <v>16</v>
      </c>
      <c r="F13" s="14">
        <v>50</v>
      </c>
      <c r="G13" s="14">
        <v>60</v>
      </c>
      <c r="H13" s="15">
        <f>IF(SUM(F13:G13)&gt;$L$1,"больше макс!",SUM(F13:G13))</f>
        <v>110</v>
      </c>
      <c r="I13" s="18">
        <f>H13/2</f>
        <v>55</v>
      </c>
      <c r="J13" s="7">
        <f>H13/$L$1</f>
        <v>0.55000000000000004</v>
      </c>
      <c r="K13" s="16" t="s">
        <v>53</v>
      </c>
    </row>
    <row r="14" ht="15" customHeight="1">
      <c r="A14" s="13" t="s">
        <v>193</v>
      </c>
      <c r="B14" s="12" t="s">
        <v>194</v>
      </c>
      <c r="C14" s="12" t="s">
        <v>195</v>
      </c>
      <c r="D14" s="12" t="s">
        <v>15</v>
      </c>
      <c r="E14" s="13" t="s">
        <v>16</v>
      </c>
      <c r="F14" s="14">
        <v>32</v>
      </c>
      <c r="G14" s="14">
        <v>65</v>
      </c>
      <c r="H14" s="15">
        <f>IF(SUM(F14:G14)&gt;$L$1,"больше макс!",SUM(F14:G14))</f>
        <v>97</v>
      </c>
      <c r="I14" s="18">
        <f>H14/2</f>
        <v>48.5</v>
      </c>
      <c r="J14" s="7">
        <f>H14/$L$1</f>
        <v>0.48499999999999999</v>
      </c>
      <c r="K14" s="16" t="s">
        <v>53</v>
      </c>
    </row>
    <row r="15" ht="15" customHeight="1">
      <c r="A15" s="13" t="s">
        <v>196</v>
      </c>
      <c r="B15" s="12" t="s">
        <v>197</v>
      </c>
      <c r="C15" s="17" t="s">
        <v>173</v>
      </c>
      <c r="D15" s="12" t="s">
        <v>15</v>
      </c>
      <c r="E15" s="13" t="s">
        <v>16</v>
      </c>
      <c r="F15" s="14">
        <v>50</v>
      </c>
      <c r="G15" s="14">
        <v>45</v>
      </c>
      <c r="H15" s="15">
        <f>IF(SUM(F15:G15)&gt;$L$1,"больше макс!",SUM(F15:G15))</f>
        <v>95</v>
      </c>
      <c r="I15" s="18">
        <f>H15/2</f>
        <v>47.5</v>
      </c>
      <c r="J15" s="7">
        <f>H15/$L$1</f>
        <v>0.47499999999999998</v>
      </c>
      <c r="K15" s="16" t="s">
        <v>53</v>
      </c>
    </row>
    <row r="16" ht="15" customHeight="1">
      <c r="A16" s="13" t="s">
        <v>198</v>
      </c>
      <c r="B16" s="12" t="s">
        <v>199</v>
      </c>
      <c r="C16" s="12" t="s">
        <v>173</v>
      </c>
      <c r="D16" s="12" t="s">
        <v>15</v>
      </c>
      <c r="E16" s="13" t="s">
        <v>16</v>
      </c>
      <c r="F16" s="14">
        <v>26</v>
      </c>
      <c r="G16" s="14">
        <v>55</v>
      </c>
      <c r="H16" s="15">
        <f>IF(SUM(F16:G16)&gt;$L$1,"больше макс!",SUM(F16:G16))</f>
        <v>81</v>
      </c>
      <c r="I16" s="18">
        <f>H16/2</f>
        <v>40.5</v>
      </c>
      <c r="J16" s="7">
        <f>H16/$L$1</f>
        <v>0.40500000000000003</v>
      </c>
      <c r="K16" s="16" t="s">
        <v>53</v>
      </c>
    </row>
    <row r="17" ht="15" customHeight="1">
      <c r="A17" s="13" t="s">
        <v>200</v>
      </c>
      <c r="B17" s="12" t="s">
        <v>201</v>
      </c>
      <c r="C17" s="12" t="s">
        <v>184</v>
      </c>
      <c r="D17" s="12" t="s">
        <v>15</v>
      </c>
      <c r="E17" s="13" t="s">
        <v>16</v>
      </c>
      <c r="F17" s="14">
        <v>36</v>
      </c>
      <c r="G17" s="14">
        <v>45</v>
      </c>
      <c r="H17" s="15">
        <f>IF(SUM(F17:G17)&gt;$L$1,"больше макс!",SUM(F17:G17))</f>
        <v>81</v>
      </c>
      <c r="I17" s="18">
        <f>H17/2</f>
        <v>40.5</v>
      </c>
      <c r="J17" s="7">
        <f>H17/$L$1</f>
        <v>0.40500000000000003</v>
      </c>
      <c r="K17" s="16" t="s">
        <v>53</v>
      </c>
    </row>
    <row r="18" ht="15" customHeight="1">
      <c r="A18" s="13" t="s">
        <v>202</v>
      </c>
      <c r="B18" s="12" t="s">
        <v>203</v>
      </c>
      <c r="C18" s="19" t="s">
        <v>173</v>
      </c>
      <c r="D18" s="12" t="s">
        <v>15</v>
      </c>
      <c r="E18" s="13" t="s">
        <v>16</v>
      </c>
      <c r="F18" s="14">
        <v>36</v>
      </c>
      <c r="G18" s="14">
        <v>45</v>
      </c>
      <c r="H18" s="15">
        <f>IF(SUM(F18:G18)&gt;$L$1,"больше макс!",SUM(F18:G18))</f>
        <v>81</v>
      </c>
      <c r="I18" s="18">
        <f>H18/2</f>
        <v>40.5</v>
      </c>
      <c r="J18" s="7">
        <f>H18/$L$1</f>
        <v>0.40500000000000003</v>
      </c>
      <c r="K18" s="16" t="s">
        <v>53</v>
      </c>
    </row>
    <row r="19" ht="15" customHeight="1">
      <c r="A19" s="13" t="s">
        <v>204</v>
      </c>
      <c r="B19" s="12" t="s">
        <v>205</v>
      </c>
      <c r="C19" s="12" t="s">
        <v>184</v>
      </c>
      <c r="D19" s="12" t="s">
        <v>15</v>
      </c>
      <c r="E19" s="13" t="s">
        <v>16</v>
      </c>
      <c r="F19" s="14">
        <v>42</v>
      </c>
      <c r="G19" s="14">
        <v>35</v>
      </c>
      <c r="H19" s="15">
        <f>IF(SUM(F19:G19)&gt;$L$1,"больше макс!",SUM(F19:G19))</f>
        <v>77</v>
      </c>
      <c r="I19" s="18">
        <f>H19/2</f>
        <v>38.5</v>
      </c>
      <c r="J19" s="7">
        <f>H19/$L$1</f>
        <v>0.38500000000000001</v>
      </c>
      <c r="K19" s="16" t="s">
        <v>53</v>
      </c>
    </row>
    <row r="20" ht="15" customHeight="1">
      <c r="A20" s="13" t="s">
        <v>206</v>
      </c>
      <c r="B20" s="12" t="s">
        <v>207</v>
      </c>
      <c r="C20" s="20" t="s">
        <v>184</v>
      </c>
      <c r="D20" s="12" t="s">
        <v>15</v>
      </c>
      <c r="E20" s="13" t="s">
        <v>16</v>
      </c>
      <c r="F20" s="14">
        <v>30</v>
      </c>
      <c r="G20" s="14">
        <v>45</v>
      </c>
      <c r="H20" s="15">
        <f>IF(SUM(F20:G20)&gt;$L$1,"больше макс!",SUM(F20:G20))</f>
        <v>75</v>
      </c>
      <c r="I20" s="18">
        <f>H20/2</f>
        <v>37.5</v>
      </c>
      <c r="J20" s="7">
        <f>H20/$L$1</f>
        <v>0.375</v>
      </c>
      <c r="K20" s="16" t="s">
        <v>53</v>
      </c>
    </row>
    <row r="21" ht="15" customHeight="1">
      <c r="A21" s="13" t="s">
        <v>208</v>
      </c>
      <c r="B21" s="12" t="s">
        <v>209</v>
      </c>
      <c r="C21" s="12" t="s">
        <v>184</v>
      </c>
      <c r="D21" s="12" t="s">
        <v>15</v>
      </c>
      <c r="E21" s="13" t="s">
        <v>16</v>
      </c>
      <c r="F21" s="14">
        <v>32</v>
      </c>
      <c r="G21" s="14">
        <v>35</v>
      </c>
      <c r="H21" s="15">
        <f>IF(SUM(F21:G21)&gt;$L$1,"больше макс!",SUM(F21:G21))</f>
        <v>67</v>
      </c>
      <c r="I21" s="18">
        <f>H21/2</f>
        <v>33.5</v>
      </c>
      <c r="J21" s="7">
        <f>H21/$L$1</f>
        <v>0.33500000000000002</v>
      </c>
      <c r="K21" s="16" t="s">
        <v>53</v>
      </c>
    </row>
    <row r="22" ht="15" customHeight="1">
      <c r="A22" s="13" t="s">
        <v>210</v>
      </c>
      <c r="B22" s="12" t="s">
        <v>211</v>
      </c>
      <c r="C22" s="20" t="s">
        <v>184</v>
      </c>
      <c r="D22" s="12" t="s">
        <v>15</v>
      </c>
      <c r="E22" s="13" t="s">
        <v>16</v>
      </c>
      <c r="F22" s="14">
        <v>18</v>
      </c>
      <c r="G22" s="14">
        <v>20</v>
      </c>
      <c r="H22" s="15">
        <f>IF(SUM(F22:G22)&gt;$L$1,"больше макс!",SUM(F22:G22))</f>
        <v>38</v>
      </c>
      <c r="I22" s="18">
        <f>H22/2</f>
        <v>19</v>
      </c>
      <c r="J22" s="7">
        <f>H22/$L$1</f>
        <v>0.19</v>
      </c>
      <c r="K22" s="16" t="s">
        <v>53</v>
      </c>
    </row>
    <row r="23" ht="15" customHeight="1">
      <c r="A23" s="13" t="s">
        <v>212</v>
      </c>
      <c r="B23" s="12" t="s">
        <v>213</v>
      </c>
      <c r="C23" s="12" t="s">
        <v>184</v>
      </c>
      <c r="D23" s="12" t="s">
        <v>15</v>
      </c>
      <c r="E23" s="13" t="s">
        <v>16</v>
      </c>
      <c r="F23" s="14">
        <v>18</v>
      </c>
      <c r="G23" s="14">
        <v>20</v>
      </c>
      <c r="H23" s="15">
        <f>IF(SUM(F23:G23)&gt;$L$1,"больше макс!",SUM(F23:G23))</f>
        <v>38</v>
      </c>
      <c r="I23" s="18">
        <f>H23/2</f>
        <v>19</v>
      </c>
      <c r="J23" s="7">
        <f>H23/$L$1</f>
        <v>0.19</v>
      </c>
      <c r="K23" s="16" t="s">
        <v>53</v>
      </c>
    </row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.6"/>
    <row r="66" ht="15.6"/>
    <row r="67" ht="15.6"/>
    <row r="68" ht="15.6"/>
    <row r="69" ht="15.6"/>
    <row r="70" ht="15.6"/>
    <row r="71" ht="15.6"/>
    <row r="72" ht="15.6"/>
    <row r="73" ht="15.6"/>
    <row r="74" ht="15.6"/>
    <row r="75" ht="15.6"/>
    <row r="76" ht="15.6"/>
    <row r="77" ht="15.6"/>
    <row r="78" ht="15.6"/>
    <row r="79" ht="15.6"/>
    <row r="80" ht="15.6"/>
    <row r="81" ht="15.6"/>
    <row r="82" ht="15.6"/>
    <row r="83" ht="15.6"/>
    <row r="84" ht="15.6"/>
    <row r="85" ht="15.6"/>
    <row r="86" ht="15.6"/>
    <row r="87" ht="15.6"/>
    <row r="88" ht="15.6"/>
    <row r="89" ht="15.6"/>
    <row r="90" ht="15.6"/>
    <row r="91" ht="15.6"/>
    <row r="92" ht="15.6"/>
    <row r="93" ht="15.6"/>
    <row r="94" ht="15.6"/>
    <row r="95" ht="15.6"/>
    <row r="96" ht="15.6"/>
    <row r="97" ht="15.6"/>
    <row r="98" ht="15.6"/>
    <row r="99" ht="15.6"/>
    <row r="100" ht="14.25"/>
  </sheetData>
  <sortState ref="A4:J23" columnSort="0">
    <sortCondition sortBy="value" descending="1" ref="J4:J23"/>
  </sortState>
  <mergeCells count="1">
    <mergeCell ref="A1:K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70" workbookViewId="0">
      <selection activeCell="D4" activeCellId="0" sqref="D4:E4"/>
    </sheetView>
  </sheetViews>
  <sheetFormatPr defaultColWidth="9.109375" defaultRowHeight="14.25"/>
  <cols>
    <col customWidth="1" min="1" max="1" style="1" width="50.6640625"/>
    <col customWidth="1" min="2" max="2" style="1" width="13"/>
    <col customWidth="1" min="3" max="3" style="1" width="7.33203125"/>
    <col bestFit="1" customWidth="1" min="4" max="4" style="1" width="47.33203125"/>
    <col customWidth="1" min="5" max="5" style="1" width="32.44140625"/>
    <col bestFit="1" customWidth="1" min="6" max="6" style="2" width="21"/>
    <col bestFit="1" customWidth="1" min="7" max="7" style="2" width="20.33203125"/>
    <col min="8" max="8" style="1" width="9.109375"/>
    <col bestFit="1" customWidth="1" min="9" max="9" style="1" width="13.33203125"/>
    <col customWidth="1" min="10" max="10" style="1" width="10.88671875"/>
    <col customWidth="1" min="11" max="11" style="1" width="14.44140625"/>
    <col min="12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>
        <v>200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169</v>
      </c>
      <c r="H2" s="5" t="s">
        <v>7</v>
      </c>
      <c r="I2" s="5" t="s">
        <v>8</v>
      </c>
      <c r="J2" s="7" t="s">
        <v>9</v>
      </c>
      <c r="K2" s="5" t="s">
        <v>10</v>
      </c>
    </row>
    <row r="3" ht="15">
      <c r="A3" s="8" t="s">
        <v>214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ht="15" customHeight="1">
      <c r="A4" s="13" t="s">
        <v>215</v>
      </c>
      <c r="B4" s="12" t="s">
        <v>172</v>
      </c>
      <c r="C4" s="12" t="s">
        <v>216</v>
      </c>
      <c r="D4" s="12" t="s">
        <v>15</v>
      </c>
      <c r="E4" s="13" t="s">
        <v>16</v>
      </c>
      <c r="F4" s="14">
        <v>78</v>
      </c>
      <c r="G4" s="14">
        <v>80</v>
      </c>
      <c r="H4" s="15">
        <f>IF(SUM(F4:G4)&gt;$L$1,"больше макс!",SUM(F4:G4))</f>
        <v>158</v>
      </c>
      <c r="I4" s="18">
        <f>H4/2</f>
        <v>79</v>
      </c>
      <c r="J4" s="7">
        <f>H4/$L$1</f>
        <v>0.79000000000000004</v>
      </c>
      <c r="K4" s="16" t="s">
        <v>17</v>
      </c>
    </row>
    <row r="5" ht="15" customHeight="1">
      <c r="A5" s="13" t="s">
        <v>217</v>
      </c>
      <c r="B5" s="12" t="s">
        <v>218</v>
      </c>
      <c r="C5" s="17" t="s">
        <v>219</v>
      </c>
      <c r="D5" s="17" t="s">
        <v>15</v>
      </c>
      <c r="E5" s="13" t="s">
        <v>16</v>
      </c>
      <c r="F5" s="14">
        <v>68</v>
      </c>
      <c r="G5" s="14">
        <v>80</v>
      </c>
      <c r="H5" s="15">
        <f>IF(SUM(F5:G5)&gt;$L$1,"больше макс!",SUM(F5:G5))</f>
        <v>148</v>
      </c>
      <c r="I5" s="18">
        <f>H5/2</f>
        <v>74</v>
      </c>
      <c r="J5" s="7">
        <f>H5/$L$1</f>
        <v>0.73999999999999999</v>
      </c>
      <c r="K5" s="16" t="s">
        <v>21</v>
      </c>
    </row>
    <row r="6" ht="15" customHeight="1">
      <c r="A6" s="13" t="s">
        <v>220</v>
      </c>
      <c r="B6" s="12" t="s">
        <v>221</v>
      </c>
      <c r="C6" s="17" t="s">
        <v>219</v>
      </c>
      <c r="D6" s="12" t="s">
        <v>15</v>
      </c>
      <c r="E6" s="13" t="s">
        <v>16</v>
      </c>
      <c r="F6" s="14">
        <v>66</v>
      </c>
      <c r="G6" s="14">
        <v>80</v>
      </c>
      <c r="H6" s="15">
        <f>IF(SUM(F6:G6)&gt;$L$1,"больше макс!",SUM(F6:G6))</f>
        <v>146</v>
      </c>
      <c r="I6" s="18">
        <f>H6/2</f>
        <v>73</v>
      </c>
      <c r="J6" s="7">
        <f>H6/$L$1</f>
        <v>0.72999999999999998</v>
      </c>
      <c r="K6" s="16" t="s">
        <v>21</v>
      </c>
    </row>
    <row r="7" ht="15" customHeight="1">
      <c r="A7" s="13" t="s">
        <v>222</v>
      </c>
      <c r="B7" s="12" t="s">
        <v>199</v>
      </c>
      <c r="C7" s="12" t="s">
        <v>216</v>
      </c>
      <c r="D7" s="12" t="s">
        <v>15</v>
      </c>
      <c r="E7" s="13" t="s">
        <v>16</v>
      </c>
      <c r="F7" s="14">
        <v>65</v>
      </c>
      <c r="G7" s="14">
        <v>80</v>
      </c>
      <c r="H7" s="15">
        <f>IF(SUM(F7:G7)&gt;$L$1,"больше макс!",SUM(F7:G7))</f>
        <v>145</v>
      </c>
      <c r="I7" s="18">
        <f t="shared" ref="I7:I37" si="2">H7/2</f>
        <v>72.5</v>
      </c>
      <c r="J7" s="7">
        <f>H7/$L$1</f>
        <v>0.72499999999999998</v>
      </c>
      <c r="K7" s="16" t="s">
        <v>21</v>
      </c>
    </row>
    <row r="8" ht="15" customHeight="1">
      <c r="A8" s="13" t="s">
        <v>223</v>
      </c>
      <c r="B8" s="12" t="s">
        <v>194</v>
      </c>
      <c r="C8" s="12" t="s">
        <v>216</v>
      </c>
      <c r="D8" s="12" t="s">
        <v>15</v>
      </c>
      <c r="E8" s="13" t="s">
        <v>16</v>
      </c>
      <c r="F8" s="14">
        <v>68</v>
      </c>
      <c r="G8" s="14">
        <v>75</v>
      </c>
      <c r="H8" s="15">
        <f>IF(SUM(F8:G8)&gt;$L$1,"больше макс!",SUM(F8:G8))</f>
        <v>143</v>
      </c>
      <c r="I8" s="18">
        <f>H8/2</f>
        <v>71.5</v>
      </c>
      <c r="J8" s="7">
        <f>H8/$L$1</f>
        <v>0.71499999999999997</v>
      </c>
      <c r="K8" s="16" t="s">
        <v>21</v>
      </c>
    </row>
    <row r="9" ht="15" customHeight="1">
      <c r="A9" s="13" t="s">
        <v>224</v>
      </c>
      <c r="B9" s="12" t="s">
        <v>175</v>
      </c>
      <c r="C9" s="12" t="s">
        <v>216</v>
      </c>
      <c r="D9" s="12" t="s">
        <v>15</v>
      </c>
      <c r="E9" s="13" t="s">
        <v>16</v>
      </c>
      <c r="F9" s="14">
        <v>60</v>
      </c>
      <c r="G9" s="14">
        <v>80</v>
      </c>
      <c r="H9" s="15">
        <f>IF(SUM(F9:G9)&gt;$L$1,"больше макс!",SUM(F9:G9))</f>
        <v>140</v>
      </c>
      <c r="I9" s="18">
        <f>H9/2</f>
        <v>70</v>
      </c>
      <c r="J9" s="7">
        <f>H9/$L$1</f>
        <v>0.69999999999999996</v>
      </c>
      <c r="K9" s="16" t="s">
        <v>21</v>
      </c>
    </row>
    <row r="10" ht="15" customHeight="1">
      <c r="A10" s="13" t="s">
        <v>225</v>
      </c>
      <c r="B10" s="12" t="s">
        <v>183</v>
      </c>
      <c r="C10" s="12" t="s">
        <v>216</v>
      </c>
      <c r="D10" s="12" t="s">
        <v>15</v>
      </c>
      <c r="E10" s="13" t="s">
        <v>16</v>
      </c>
      <c r="F10" s="14">
        <v>54</v>
      </c>
      <c r="G10" s="14">
        <v>55</v>
      </c>
      <c r="H10" s="15">
        <f>IF(SUM(F10:G10)&gt;$L$1,"больше макс!",SUM(F10:G10))</f>
        <v>109</v>
      </c>
      <c r="I10" s="18">
        <f>H10/2</f>
        <v>54.5</v>
      </c>
      <c r="J10" s="7">
        <f>H10/$L$1</f>
        <v>0.54500000000000004</v>
      </c>
      <c r="K10" s="16" t="s">
        <v>21</v>
      </c>
    </row>
    <row r="11" ht="15" customHeight="1">
      <c r="A11" s="13" t="s">
        <v>226</v>
      </c>
      <c r="B11" s="12" t="s">
        <v>209</v>
      </c>
      <c r="C11" s="12" t="s">
        <v>216</v>
      </c>
      <c r="D11" s="12" t="s">
        <v>15</v>
      </c>
      <c r="E11" s="13" t="s">
        <v>16</v>
      </c>
      <c r="F11" s="14">
        <v>52</v>
      </c>
      <c r="G11" s="14">
        <v>55</v>
      </c>
      <c r="H11" s="15">
        <f>IF(SUM(F11:G11)&gt;$L$1,"больше макс!",SUM(F11:G11))</f>
        <v>107</v>
      </c>
      <c r="I11" s="18">
        <f>H11/2</f>
        <v>53.5</v>
      </c>
      <c r="J11" s="7">
        <f>H11/$L$1</f>
        <v>0.53500000000000003</v>
      </c>
      <c r="K11" s="16" t="s">
        <v>53</v>
      </c>
    </row>
    <row r="12" ht="15" customHeight="1">
      <c r="A12" s="13" t="s">
        <v>227</v>
      </c>
      <c r="B12" s="12" t="s">
        <v>228</v>
      </c>
      <c r="C12" s="17" t="s">
        <v>219</v>
      </c>
      <c r="D12" s="12" t="s">
        <v>15</v>
      </c>
      <c r="E12" s="13" t="s">
        <v>16</v>
      </c>
      <c r="F12" s="14">
        <v>44</v>
      </c>
      <c r="G12" s="14">
        <v>60</v>
      </c>
      <c r="H12" s="15">
        <f>IF(SUM(F12:G12)&gt;$L$1,"больше макс!",SUM(F12:G12))</f>
        <v>104</v>
      </c>
      <c r="I12" s="18">
        <f>H12/2</f>
        <v>52</v>
      </c>
      <c r="J12" s="7">
        <f>H12/$L$1</f>
        <v>0.52000000000000002</v>
      </c>
      <c r="K12" s="16" t="s">
        <v>53</v>
      </c>
    </row>
    <row r="13" ht="15" customHeight="1">
      <c r="A13" s="13" t="s">
        <v>229</v>
      </c>
      <c r="B13" s="12" t="s">
        <v>197</v>
      </c>
      <c r="C13" s="17" t="s">
        <v>219</v>
      </c>
      <c r="D13" s="12" t="s">
        <v>15</v>
      </c>
      <c r="E13" s="13" t="s">
        <v>16</v>
      </c>
      <c r="F13" s="14">
        <v>42</v>
      </c>
      <c r="G13" s="14">
        <v>60</v>
      </c>
      <c r="H13" s="15">
        <f>IF(SUM(F13:G13)&gt;$L$1,"больше макс!",SUM(F13:G13))</f>
        <v>102</v>
      </c>
      <c r="I13" s="18">
        <f>H13/2</f>
        <v>51</v>
      </c>
      <c r="J13" s="7">
        <f>H13/$L$1</f>
        <v>0.51000000000000001</v>
      </c>
      <c r="K13" s="16" t="s">
        <v>53</v>
      </c>
    </row>
    <row r="14" ht="15" customHeight="1">
      <c r="A14" s="13" t="s">
        <v>230</v>
      </c>
      <c r="B14" s="12" t="s">
        <v>186</v>
      </c>
      <c r="C14" s="12" t="s">
        <v>216</v>
      </c>
      <c r="D14" s="12" t="s">
        <v>15</v>
      </c>
      <c r="E14" s="13" t="s">
        <v>16</v>
      </c>
      <c r="F14" s="14">
        <v>46</v>
      </c>
      <c r="G14" s="14">
        <v>55</v>
      </c>
      <c r="H14" s="15">
        <f>IF(SUM(F14:G14)&gt;$L$1,"больше макс!",SUM(F14:G14))</f>
        <v>101</v>
      </c>
      <c r="I14" s="18">
        <f>H14/2</f>
        <v>50.5</v>
      </c>
      <c r="J14" s="7">
        <f>H14/$L$1</f>
        <v>0.505</v>
      </c>
      <c r="K14" s="16" t="s">
        <v>53</v>
      </c>
    </row>
    <row r="15" ht="15" customHeight="1">
      <c r="A15" s="13" t="s">
        <v>231</v>
      </c>
      <c r="B15" s="12" t="s">
        <v>177</v>
      </c>
      <c r="C15" s="12" t="s">
        <v>216</v>
      </c>
      <c r="D15" s="12" t="s">
        <v>15</v>
      </c>
      <c r="E15" s="13" t="s">
        <v>16</v>
      </c>
      <c r="F15" s="14">
        <v>50</v>
      </c>
      <c r="G15" s="14">
        <v>50</v>
      </c>
      <c r="H15" s="15">
        <f>IF(SUM(F15:G15)&gt;$L$1,"больше макс!",SUM(F15:G15))</f>
        <v>100</v>
      </c>
      <c r="I15" s="18">
        <f>H15/2</f>
        <v>50</v>
      </c>
      <c r="J15" s="7">
        <f>H15/$L$1</f>
        <v>0.5</v>
      </c>
      <c r="K15" s="16" t="s">
        <v>53</v>
      </c>
    </row>
    <row r="16" ht="15" customHeight="1">
      <c r="A16" s="13" t="s">
        <v>232</v>
      </c>
      <c r="B16" s="12" t="s">
        <v>233</v>
      </c>
      <c r="C16" s="17" t="s">
        <v>234</v>
      </c>
      <c r="D16" s="12" t="s">
        <v>15</v>
      </c>
      <c r="E16" s="13" t="s">
        <v>16</v>
      </c>
      <c r="F16" s="14">
        <v>45</v>
      </c>
      <c r="G16" s="14">
        <v>55</v>
      </c>
      <c r="H16" s="15">
        <f>IF(SUM(F16:G16)&gt;$L$1,"больше макс!",SUM(F16:G16))</f>
        <v>100</v>
      </c>
      <c r="I16" s="18">
        <f>H16/2</f>
        <v>50</v>
      </c>
      <c r="J16" s="7">
        <f>H16/$L$1</f>
        <v>0.5</v>
      </c>
      <c r="K16" s="16" t="s">
        <v>53</v>
      </c>
    </row>
    <row r="17" ht="15" customHeight="1">
      <c r="A17" s="13" t="s">
        <v>235</v>
      </c>
      <c r="B17" s="12" t="s">
        <v>236</v>
      </c>
      <c r="C17" s="17" t="s">
        <v>234</v>
      </c>
      <c r="D17" s="12" t="s">
        <v>15</v>
      </c>
      <c r="E17" s="13" t="s">
        <v>16</v>
      </c>
      <c r="F17" s="14">
        <v>40</v>
      </c>
      <c r="G17" s="14">
        <v>60</v>
      </c>
      <c r="H17" s="15">
        <f>IF(SUM(F17:G17)&gt;$L$1,"больше макс!",SUM(F17:G17))</f>
        <v>100</v>
      </c>
      <c r="I17" s="18">
        <f>H17/2</f>
        <v>50</v>
      </c>
      <c r="J17" s="7">
        <f>H17/$L$1</f>
        <v>0.5</v>
      </c>
      <c r="K17" s="16" t="s">
        <v>53</v>
      </c>
    </row>
    <row r="18" ht="15" customHeight="1">
      <c r="A18" s="13" t="s">
        <v>237</v>
      </c>
      <c r="B18" s="12" t="s">
        <v>190</v>
      </c>
      <c r="C18" s="12" t="s">
        <v>216</v>
      </c>
      <c r="D18" s="12" t="s">
        <v>15</v>
      </c>
      <c r="E18" s="13" t="s">
        <v>16</v>
      </c>
      <c r="F18" s="14">
        <v>44</v>
      </c>
      <c r="G18" s="14">
        <v>55</v>
      </c>
      <c r="H18" s="15">
        <f>IF(SUM(F18:G18)&gt;$L$1,"больше макс!",SUM(F18:G18))</f>
        <v>99</v>
      </c>
      <c r="I18" s="18">
        <f>H18/2</f>
        <v>49.5</v>
      </c>
      <c r="J18" s="7">
        <f>H18/$L$1</f>
        <v>0.495</v>
      </c>
      <c r="K18" s="16" t="s">
        <v>53</v>
      </c>
    </row>
    <row r="19" ht="15" customHeight="1">
      <c r="A19" s="13" t="s">
        <v>238</v>
      </c>
      <c r="B19" s="12" t="s">
        <v>207</v>
      </c>
      <c r="C19" s="12" t="s">
        <v>216</v>
      </c>
      <c r="D19" s="12" t="s">
        <v>15</v>
      </c>
      <c r="E19" s="13" t="s">
        <v>16</v>
      </c>
      <c r="F19" s="14">
        <v>52</v>
      </c>
      <c r="G19" s="14">
        <v>45</v>
      </c>
      <c r="H19" s="15">
        <f>IF(SUM(F19:G19)&gt;$L$1,"больше макс!",SUM(F19:G19))</f>
        <v>97</v>
      </c>
      <c r="I19" s="18">
        <f>H19/2</f>
        <v>48.5</v>
      </c>
      <c r="J19" s="7">
        <f>H19/$L$1</f>
        <v>0.48499999999999999</v>
      </c>
      <c r="K19" s="16" t="s">
        <v>53</v>
      </c>
    </row>
    <row r="20" ht="15" customHeight="1">
      <c r="A20" s="13" t="s">
        <v>239</v>
      </c>
      <c r="B20" s="12" t="s">
        <v>213</v>
      </c>
      <c r="C20" s="12" t="s">
        <v>216</v>
      </c>
      <c r="D20" s="12" t="s">
        <v>15</v>
      </c>
      <c r="E20" s="13" t="s">
        <v>16</v>
      </c>
      <c r="F20" s="14">
        <v>50</v>
      </c>
      <c r="G20" s="14">
        <v>40</v>
      </c>
      <c r="H20" s="15">
        <f>IF(SUM(F20:G20)&gt;$L$1,"больше макс!",SUM(F20:G20))</f>
        <v>90</v>
      </c>
      <c r="I20" s="18">
        <f>H20/2</f>
        <v>45</v>
      </c>
      <c r="J20" s="7">
        <f>H20/$L$1</f>
        <v>0.45000000000000001</v>
      </c>
      <c r="K20" s="16" t="s">
        <v>53</v>
      </c>
    </row>
    <row r="21" ht="15" customHeight="1">
      <c r="A21" s="13" t="s">
        <v>240</v>
      </c>
      <c r="B21" s="12" t="s">
        <v>192</v>
      </c>
      <c r="C21" s="12" t="s">
        <v>216</v>
      </c>
      <c r="D21" s="12" t="s">
        <v>15</v>
      </c>
      <c r="E21" s="13" t="s">
        <v>16</v>
      </c>
      <c r="F21" s="14">
        <v>44</v>
      </c>
      <c r="G21" s="14">
        <v>45</v>
      </c>
      <c r="H21" s="15">
        <f>IF(SUM(F21:G21)&gt;$L$1,"больше макс!",SUM(F21:G21))</f>
        <v>89</v>
      </c>
      <c r="I21" s="18">
        <f>H21/2</f>
        <v>44.5</v>
      </c>
      <c r="J21" s="7">
        <f>H21/$L$1</f>
        <v>0.44500000000000001</v>
      </c>
      <c r="K21" s="16" t="s">
        <v>53</v>
      </c>
    </row>
    <row r="22" ht="15" customHeight="1">
      <c r="A22" s="13" t="s">
        <v>241</v>
      </c>
      <c r="B22" s="12" t="s">
        <v>179</v>
      </c>
      <c r="C22" s="12" t="s">
        <v>216</v>
      </c>
      <c r="D22" s="12" t="s">
        <v>15</v>
      </c>
      <c r="E22" s="13" t="s">
        <v>16</v>
      </c>
      <c r="F22" s="14">
        <v>54</v>
      </c>
      <c r="G22" s="14">
        <v>30</v>
      </c>
      <c r="H22" s="15">
        <f>IF(SUM(F22:G22)&gt;$L$1,"больше макс!",SUM(F22:G22))</f>
        <v>84</v>
      </c>
      <c r="I22" s="18">
        <f>H22/2</f>
        <v>42</v>
      </c>
      <c r="J22" s="7">
        <f>H22/$L$1</f>
        <v>0.41999999999999998</v>
      </c>
      <c r="K22" s="16" t="s">
        <v>53</v>
      </c>
    </row>
    <row r="23" ht="15" customHeight="1">
      <c r="A23" s="13" t="s">
        <v>242</v>
      </c>
      <c r="B23" s="12" t="s">
        <v>243</v>
      </c>
      <c r="C23" s="17" t="s">
        <v>234</v>
      </c>
      <c r="D23" s="12" t="s">
        <v>15</v>
      </c>
      <c r="E23" s="13" t="s">
        <v>16</v>
      </c>
      <c r="F23" s="14">
        <v>44</v>
      </c>
      <c r="G23" s="14">
        <v>40</v>
      </c>
      <c r="H23" s="15">
        <f>IF(SUM(F23:G23)&gt;$L$1,"больше макс!",SUM(F23:G23))</f>
        <v>84</v>
      </c>
      <c r="I23" s="18">
        <f>H23/2</f>
        <v>42</v>
      </c>
      <c r="J23" s="7">
        <f>H23/$L$1</f>
        <v>0.41999999999999998</v>
      </c>
      <c r="K23" s="16" t="s">
        <v>53</v>
      </c>
    </row>
    <row r="24" ht="15" customHeight="1">
      <c r="A24" s="13" t="s">
        <v>244</v>
      </c>
      <c r="B24" s="12" t="s">
        <v>245</v>
      </c>
      <c r="C24" s="17" t="s">
        <v>234</v>
      </c>
      <c r="D24" s="12" t="s">
        <v>15</v>
      </c>
      <c r="E24" s="13" t="s">
        <v>16</v>
      </c>
      <c r="F24" s="14">
        <v>42</v>
      </c>
      <c r="G24" s="14">
        <v>40</v>
      </c>
      <c r="H24" s="15">
        <f>IF(SUM(F24:G24)&gt;$L$1,"больше макс!",SUM(F24:G24))</f>
        <v>82</v>
      </c>
      <c r="I24" s="18">
        <f>H24/2</f>
        <v>41</v>
      </c>
      <c r="J24" s="7">
        <f>H24/$L$1</f>
        <v>0.40999999999999998</v>
      </c>
      <c r="K24" s="16" t="s">
        <v>53</v>
      </c>
    </row>
    <row r="25" ht="15" customHeight="1">
      <c r="A25" s="13" t="s">
        <v>246</v>
      </c>
      <c r="B25" s="12" t="s">
        <v>188</v>
      </c>
      <c r="C25" s="17" t="s">
        <v>219</v>
      </c>
      <c r="D25" s="12" t="s">
        <v>15</v>
      </c>
      <c r="E25" s="13" t="s">
        <v>16</v>
      </c>
      <c r="F25" s="14">
        <v>36</v>
      </c>
      <c r="G25" s="14">
        <v>45</v>
      </c>
      <c r="H25" s="15">
        <f>IF(SUM(F25:G25)&gt;$L$1,"больше макс!",SUM(F25:G25))</f>
        <v>81</v>
      </c>
      <c r="I25" s="18">
        <f>H25/2</f>
        <v>40.5</v>
      </c>
      <c r="J25" s="7">
        <f>H25/$L$1</f>
        <v>0.40500000000000003</v>
      </c>
      <c r="K25" s="16" t="s">
        <v>53</v>
      </c>
    </row>
    <row r="26" ht="15" customHeight="1">
      <c r="A26" s="13" t="s">
        <v>247</v>
      </c>
      <c r="B26" s="12" t="s">
        <v>248</v>
      </c>
      <c r="C26" s="17" t="s">
        <v>234</v>
      </c>
      <c r="D26" s="12" t="s">
        <v>15</v>
      </c>
      <c r="E26" s="13" t="s">
        <v>16</v>
      </c>
      <c r="F26" s="14">
        <v>50</v>
      </c>
      <c r="G26" s="14">
        <v>30</v>
      </c>
      <c r="H26" s="15">
        <f>IF(SUM(F26:G26)&gt;$L$1,"больше макс!",SUM(F26:G26))</f>
        <v>80</v>
      </c>
      <c r="I26" s="18">
        <f>H26/2</f>
        <v>40</v>
      </c>
      <c r="J26" s="7">
        <f>H26/$L$1</f>
        <v>0.40000000000000002</v>
      </c>
      <c r="K26" s="16" t="s">
        <v>53</v>
      </c>
    </row>
    <row r="27" ht="15" customHeight="1">
      <c r="A27" s="13" t="s">
        <v>249</v>
      </c>
      <c r="B27" s="12" t="s">
        <v>203</v>
      </c>
      <c r="C27" s="17" t="s">
        <v>219</v>
      </c>
      <c r="D27" s="12" t="s">
        <v>15</v>
      </c>
      <c r="E27" s="13" t="s">
        <v>16</v>
      </c>
      <c r="F27" s="14">
        <v>26</v>
      </c>
      <c r="G27" s="14">
        <v>45</v>
      </c>
      <c r="H27" s="15">
        <f>IF(SUM(F27:G27)&gt;$L$1,"больше макс!",SUM(F27:G27))</f>
        <v>71</v>
      </c>
      <c r="I27" s="18">
        <f>H27/2</f>
        <v>35.5</v>
      </c>
      <c r="J27" s="7">
        <f>H27/$L$1</f>
        <v>0.35499999999999998</v>
      </c>
      <c r="K27" s="16" t="s">
        <v>53</v>
      </c>
    </row>
    <row r="28" ht="15" customHeight="1">
      <c r="A28" s="13" t="s">
        <v>250</v>
      </c>
      <c r="B28" s="12" t="s">
        <v>251</v>
      </c>
      <c r="C28" s="17" t="s">
        <v>234</v>
      </c>
      <c r="D28" s="12" t="s">
        <v>15</v>
      </c>
      <c r="E28" s="13" t="s">
        <v>16</v>
      </c>
      <c r="F28" s="14">
        <v>36</v>
      </c>
      <c r="G28" s="14">
        <v>35</v>
      </c>
      <c r="H28" s="15">
        <f>IF(SUM(F28:G28)&gt;$L$1,"больше макс!",SUM(F28:G28))</f>
        <v>71</v>
      </c>
      <c r="I28" s="18">
        <f>H28/2</f>
        <v>35.5</v>
      </c>
      <c r="J28" s="7">
        <f>H28/$L$1</f>
        <v>0.35499999999999998</v>
      </c>
      <c r="K28" s="16" t="s">
        <v>53</v>
      </c>
    </row>
    <row r="29" ht="15">
      <c r="A29" s="13" t="s">
        <v>252</v>
      </c>
      <c r="B29" s="12" t="s">
        <v>253</v>
      </c>
      <c r="C29" s="17" t="s">
        <v>234</v>
      </c>
      <c r="D29" s="12" t="s">
        <v>15</v>
      </c>
      <c r="E29" s="13" t="s">
        <v>16</v>
      </c>
      <c r="F29" s="14">
        <v>36</v>
      </c>
      <c r="G29" s="14">
        <v>35</v>
      </c>
      <c r="H29" s="15">
        <f>IF(SUM(F29:G29)&gt;$L$1,"больше макс!",SUM(F29:G29))</f>
        <v>71</v>
      </c>
      <c r="I29" s="18">
        <f>H29/2</f>
        <v>35.5</v>
      </c>
      <c r="J29" s="7">
        <f>H29/$L$1</f>
        <v>0.35499999999999998</v>
      </c>
      <c r="K29" s="16" t="s">
        <v>53</v>
      </c>
    </row>
    <row r="30" ht="15">
      <c r="A30" s="13" t="s">
        <v>254</v>
      </c>
      <c r="B30" s="12" t="s">
        <v>255</v>
      </c>
      <c r="C30" s="17" t="s">
        <v>219</v>
      </c>
      <c r="D30" s="12" t="s">
        <v>15</v>
      </c>
      <c r="E30" s="13" t="s">
        <v>16</v>
      </c>
      <c r="F30" s="14">
        <v>30</v>
      </c>
      <c r="G30" s="14">
        <v>40</v>
      </c>
      <c r="H30" s="15">
        <f>IF(SUM(F30:G30)&gt;$L$1,"больше макс!",SUM(F30:G30))</f>
        <v>70</v>
      </c>
      <c r="I30" s="18">
        <f>H30/2</f>
        <v>35</v>
      </c>
      <c r="J30" s="7">
        <f>H30/$L$1</f>
        <v>0.34999999999999998</v>
      </c>
      <c r="K30" s="16" t="s">
        <v>53</v>
      </c>
    </row>
    <row r="31" ht="15">
      <c r="A31" s="13" t="s">
        <v>256</v>
      </c>
      <c r="B31" s="12" t="s">
        <v>257</v>
      </c>
      <c r="C31" s="17" t="s">
        <v>219</v>
      </c>
      <c r="D31" s="12" t="s">
        <v>15</v>
      </c>
      <c r="E31" s="13" t="s">
        <v>16</v>
      </c>
      <c r="F31" s="14">
        <v>28</v>
      </c>
      <c r="G31" s="14">
        <v>40</v>
      </c>
      <c r="H31" s="15">
        <f>IF(SUM(F31:G31)&gt;$L$1,"больше макс!",SUM(F31:G31))</f>
        <v>68</v>
      </c>
      <c r="I31" s="18">
        <f>H31/2</f>
        <v>34</v>
      </c>
      <c r="J31" s="7">
        <f>H31/$L$1</f>
        <v>0.34000000000000002</v>
      </c>
      <c r="K31" s="16" t="s">
        <v>53</v>
      </c>
    </row>
    <row r="32" ht="15">
      <c r="A32" s="13" t="s">
        <v>258</v>
      </c>
      <c r="B32" s="12" t="s">
        <v>259</v>
      </c>
      <c r="C32" s="17" t="s">
        <v>234</v>
      </c>
      <c r="D32" s="12" t="s">
        <v>15</v>
      </c>
      <c r="E32" s="13" t="s">
        <v>16</v>
      </c>
      <c r="F32" s="14">
        <v>28</v>
      </c>
      <c r="G32" s="14">
        <v>40</v>
      </c>
      <c r="H32" s="15">
        <f>IF(SUM(F32:G32)&gt;$L$1,"больше макс!",SUM(F32:G32))</f>
        <v>68</v>
      </c>
      <c r="I32" s="18">
        <f>H32/2</f>
        <v>34</v>
      </c>
      <c r="J32" s="7">
        <f>H32/$L$1</f>
        <v>0.34000000000000002</v>
      </c>
      <c r="K32" s="16" t="s">
        <v>53</v>
      </c>
    </row>
    <row r="33" ht="15">
      <c r="A33" s="13" t="s">
        <v>260</v>
      </c>
      <c r="B33" s="12" t="s">
        <v>181</v>
      </c>
      <c r="C33" s="12" t="s">
        <v>216</v>
      </c>
      <c r="D33" s="12" t="s">
        <v>15</v>
      </c>
      <c r="E33" s="13" t="s">
        <v>16</v>
      </c>
      <c r="F33" s="14">
        <v>46</v>
      </c>
      <c r="G33" s="14">
        <v>20</v>
      </c>
      <c r="H33" s="15">
        <f>IF(SUM(F33:G33)&gt;$L$1,"больше макс!",SUM(F33:G33))</f>
        <v>66</v>
      </c>
      <c r="I33" s="18">
        <f>H33/2</f>
        <v>33</v>
      </c>
      <c r="J33" s="7">
        <f>H33/$L$1</f>
        <v>0.33000000000000002</v>
      </c>
      <c r="K33" s="16" t="s">
        <v>53</v>
      </c>
    </row>
    <row r="34" ht="15">
      <c r="A34" s="13" t="s">
        <v>261</v>
      </c>
      <c r="B34" s="12" t="s">
        <v>211</v>
      </c>
      <c r="C34" s="12" t="s">
        <v>216</v>
      </c>
      <c r="D34" s="12" t="s">
        <v>15</v>
      </c>
      <c r="E34" s="13" t="s">
        <v>16</v>
      </c>
      <c r="F34" s="14">
        <v>30</v>
      </c>
      <c r="G34" s="14">
        <v>35</v>
      </c>
      <c r="H34" s="15">
        <f>IF(SUM(F34:G34)&gt;$L$1,"больше макс!",SUM(F34:G34))</f>
        <v>65</v>
      </c>
      <c r="I34" s="18">
        <f>H34/2</f>
        <v>32.5</v>
      </c>
      <c r="J34" s="7">
        <f>H34/$L$1</f>
        <v>0.32500000000000001</v>
      </c>
      <c r="K34" s="16" t="s">
        <v>53</v>
      </c>
    </row>
    <row r="35" ht="15">
      <c r="A35" s="13" t="s">
        <v>262</v>
      </c>
      <c r="B35" s="12" t="s">
        <v>205</v>
      </c>
      <c r="C35" s="12" t="s">
        <v>216</v>
      </c>
      <c r="D35" s="12" t="s">
        <v>15</v>
      </c>
      <c r="E35" s="13" t="s">
        <v>16</v>
      </c>
      <c r="F35" s="14">
        <v>28</v>
      </c>
      <c r="G35" s="14">
        <v>35</v>
      </c>
      <c r="H35" s="15">
        <f>IF(SUM(F35:G35)&gt;$L$1,"больше макс!",SUM(F35:G35))</f>
        <v>63</v>
      </c>
      <c r="I35" s="18">
        <f>H35/2</f>
        <v>31.5</v>
      </c>
      <c r="J35" s="7">
        <f>H35/$L$1</f>
        <v>0.315</v>
      </c>
      <c r="K35" s="16" t="s">
        <v>53</v>
      </c>
    </row>
    <row r="36" ht="15">
      <c r="A36" s="13" t="s">
        <v>263</v>
      </c>
      <c r="B36" s="12" t="s">
        <v>264</v>
      </c>
      <c r="C36" s="17" t="s">
        <v>234</v>
      </c>
      <c r="D36" s="12" t="s">
        <v>15</v>
      </c>
      <c r="E36" s="13" t="s">
        <v>16</v>
      </c>
      <c r="F36" s="14">
        <v>36</v>
      </c>
      <c r="G36" s="14">
        <v>20</v>
      </c>
      <c r="H36" s="15">
        <f>IF(SUM(F36:G36)&gt;$L$1,"больше макс!",SUM(F36:G36))</f>
        <v>56</v>
      </c>
      <c r="I36" s="18">
        <f t="shared" si="2"/>
        <v>28</v>
      </c>
      <c r="J36" s="7">
        <f>H36/$L$1</f>
        <v>0.28000000000000003</v>
      </c>
      <c r="K36" s="16" t="s">
        <v>53</v>
      </c>
    </row>
    <row r="37" ht="15">
      <c r="A37" s="13" t="s">
        <v>265</v>
      </c>
      <c r="B37" s="12" t="s">
        <v>266</v>
      </c>
      <c r="C37" s="17" t="s">
        <v>234</v>
      </c>
      <c r="D37" s="12" t="s">
        <v>15</v>
      </c>
      <c r="E37" s="13" t="s">
        <v>16</v>
      </c>
      <c r="F37" s="14">
        <v>30</v>
      </c>
      <c r="G37" s="14">
        <v>20</v>
      </c>
      <c r="H37" s="15">
        <f>IF(SUM(F37:G37)&gt;$L$1,"больше макс!",SUM(F37:G37))</f>
        <v>50</v>
      </c>
      <c r="I37" s="18">
        <f t="shared" si="2"/>
        <v>25</v>
      </c>
      <c r="J37" s="7">
        <f>H37/$L$1</f>
        <v>0.25</v>
      </c>
      <c r="K37" s="16" t="s">
        <v>53</v>
      </c>
    </row>
    <row r="38" ht="15">
      <c r="A38" s="13" t="s">
        <v>267</v>
      </c>
      <c r="B38" s="12" t="s">
        <v>268</v>
      </c>
      <c r="C38" s="17" t="s">
        <v>219</v>
      </c>
      <c r="D38" s="12" t="s">
        <v>15</v>
      </c>
      <c r="E38" s="13" t="s">
        <v>16</v>
      </c>
      <c r="F38" s="14">
        <v>32</v>
      </c>
      <c r="G38" s="14">
        <v>15</v>
      </c>
      <c r="H38" s="15">
        <f>IF(SUM(F38:G38)&gt;$L$1,"больше макс!",SUM(F38:G38))</f>
        <v>47</v>
      </c>
      <c r="I38" s="18">
        <f>H38/2</f>
        <v>23.5</v>
      </c>
      <c r="J38" s="7">
        <f>H38/$L$1</f>
        <v>0.23499999999999999</v>
      </c>
      <c r="K38" s="16" t="s">
        <v>53</v>
      </c>
    </row>
    <row r="39" ht="15">
      <c r="A39" s="13" t="s">
        <v>269</v>
      </c>
      <c r="B39" s="12" t="s">
        <v>270</v>
      </c>
      <c r="C39" s="17" t="s">
        <v>234</v>
      </c>
      <c r="D39" s="12" t="s">
        <v>15</v>
      </c>
      <c r="E39" s="13" t="s">
        <v>16</v>
      </c>
      <c r="F39" s="14">
        <v>24</v>
      </c>
      <c r="G39" s="14">
        <v>20</v>
      </c>
      <c r="H39" s="15">
        <f>IF(SUM(F39:G39)&gt;$L$1,"больше макс!",SUM(F39:G39))</f>
        <v>44</v>
      </c>
      <c r="I39" s="18">
        <f>H39/2</f>
        <v>22</v>
      </c>
      <c r="J39" s="7">
        <f>H39/$L$1</f>
        <v>0.22</v>
      </c>
      <c r="K39" s="16" t="s">
        <v>53</v>
      </c>
    </row>
    <row r="40" ht="15">
      <c r="A40" s="13" t="s">
        <v>271</v>
      </c>
      <c r="B40" s="12" t="s">
        <v>272</v>
      </c>
      <c r="C40" s="17" t="s">
        <v>234</v>
      </c>
      <c r="D40" s="12" t="s">
        <v>15</v>
      </c>
      <c r="E40" s="13" t="s">
        <v>16</v>
      </c>
      <c r="F40" s="14">
        <v>22</v>
      </c>
      <c r="G40" s="14">
        <v>20</v>
      </c>
      <c r="H40" s="15">
        <f>IF(SUM(F40:G40)&gt;$L$1,"больше макс!",SUM(F40:G40))</f>
        <v>42</v>
      </c>
      <c r="I40" s="18">
        <f>H40/2</f>
        <v>21</v>
      </c>
      <c r="J40" s="7">
        <f>H40/$L$1</f>
        <v>0.20999999999999999</v>
      </c>
      <c r="K40" s="16" t="s">
        <v>53</v>
      </c>
    </row>
    <row r="41" ht="15">
      <c r="A41" s="13" t="s">
        <v>273</v>
      </c>
      <c r="B41" s="12" t="s">
        <v>201</v>
      </c>
      <c r="C41" s="12" t="s">
        <v>216</v>
      </c>
      <c r="D41" s="12" t="s">
        <v>15</v>
      </c>
      <c r="E41" s="21" t="s">
        <v>16</v>
      </c>
      <c r="F41" s="14">
        <v>28</v>
      </c>
      <c r="G41" s="14">
        <v>10</v>
      </c>
      <c r="H41" s="15">
        <f>IF(SUM(F41:G41)&gt;$L$1,"больше макс!",SUM(F41:G41))</f>
        <v>38</v>
      </c>
      <c r="I41" s="18">
        <f>H41/2</f>
        <v>19</v>
      </c>
      <c r="J41" s="7">
        <f>H41/$L$1</f>
        <v>0.19</v>
      </c>
      <c r="K41" s="16" t="s">
        <v>53</v>
      </c>
    </row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.6"/>
    <row r="61" ht="15.6"/>
    <row r="62" ht="15.6"/>
    <row r="63" ht="15.6"/>
    <row r="64" ht="15.6"/>
    <row r="65" ht="15.6"/>
    <row r="66" ht="15.6"/>
    <row r="67" ht="15.6"/>
    <row r="68" ht="15.6"/>
    <row r="69" ht="15.6"/>
    <row r="70" ht="15.6"/>
    <row r="71" ht="15.6"/>
    <row r="72" ht="15.6"/>
    <row r="73" ht="15.6"/>
    <row r="74" ht="15.6"/>
    <row r="75" ht="15.6"/>
    <row r="76" ht="15.6"/>
    <row r="77" ht="15.6"/>
    <row r="78" ht="15.6"/>
    <row r="79" ht="15.6"/>
    <row r="80" ht="15.6"/>
    <row r="81" ht="15.6"/>
    <row r="82" ht="15.6"/>
    <row r="83" ht="15.6"/>
    <row r="84" ht="15.6"/>
    <row r="85" ht="15.6"/>
    <row r="86" ht="15.6"/>
    <row r="87" ht="15.6"/>
    <row r="88" ht="15.6"/>
    <row r="89" ht="15.6"/>
    <row r="90" ht="15.6"/>
    <row r="91" ht="15.6"/>
    <row r="92" ht="15.6"/>
    <row r="93" ht="15.6"/>
    <row r="94" ht="15.6"/>
    <row r="95" ht="14.25">
      <c r="H95" s="1"/>
      <c r="J95" s="1"/>
    </row>
    <row r="96" ht="14.25">
      <c r="H96" s="1"/>
      <c r="J96" s="1"/>
    </row>
    <row r="97" ht="14.25">
      <c r="H97" s="1"/>
      <c r="J97" s="1"/>
    </row>
    <row r="98" ht="14.25">
      <c r="H98" s="1"/>
      <c r="J98" s="1"/>
    </row>
    <row r="99" ht="14.25">
      <c r="H99" s="1"/>
      <c r="J99" s="1"/>
    </row>
  </sheetData>
  <sortState ref="A4:J41" columnSort="0">
    <sortCondition sortBy="value" descending="1" ref="J4:J41"/>
  </sortState>
  <mergeCells count="1">
    <mergeCell ref="A1:K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F11" activeCellId="0" sqref="F11"/>
    </sheetView>
  </sheetViews>
  <sheetFormatPr defaultColWidth="9.109375" defaultRowHeight="14.25"/>
  <cols>
    <col customWidth="1" min="1" max="1" style="1" width="50.6640625"/>
    <col customWidth="1" min="2" max="2" style="1" width="12.88671875"/>
    <col customWidth="1" min="3" max="3" style="1" width="7.33203125"/>
    <col bestFit="1" customWidth="1" min="4" max="4" style="1" width="47.33203125"/>
    <col customWidth="1" min="5" max="5" style="1" width="32.21875"/>
    <col bestFit="1" customWidth="1" min="6" max="6" style="2" width="21"/>
    <col bestFit="1" customWidth="1" min="7" max="7" style="2" width="20.33203125"/>
    <col min="8" max="8" style="1" width="9.109375"/>
    <col bestFit="1" customWidth="1" min="9" max="9" style="1" width="13.33203125"/>
    <col customWidth="1" min="10" max="10" style="1" width="10.88671875"/>
    <col customWidth="1" min="11" max="11" style="1" width="14.44140625"/>
    <col min="12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>
        <v>200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169</v>
      </c>
      <c r="H2" s="5" t="s">
        <v>7</v>
      </c>
      <c r="I2" s="5" t="s">
        <v>8</v>
      </c>
      <c r="J2" s="7" t="s">
        <v>9</v>
      </c>
      <c r="K2" s="5" t="s">
        <v>10</v>
      </c>
    </row>
    <row r="3" ht="15">
      <c r="A3" s="8" t="s">
        <v>274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ht="15" customHeight="1">
      <c r="A4" s="13" t="s">
        <v>275</v>
      </c>
      <c r="B4" s="12" t="s">
        <v>276</v>
      </c>
      <c r="C4" s="17" t="s">
        <v>216</v>
      </c>
      <c r="D4" s="12" t="s">
        <v>15</v>
      </c>
      <c r="E4" s="13" t="s">
        <v>16</v>
      </c>
      <c r="F4" s="14">
        <v>60</v>
      </c>
      <c r="G4" s="14">
        <v>100</v>
      </c>
      <c r="H4" s="15">
        <f>IF(SUM(F4:G4)&gt;$L$1,"больше макс!",SUM(F4:G4))</f>
        <v>160</v>
      </c>
      <c r="I4" s="18">
        <f>H4/2</f>
        <v>80</v>
      </c>
      <c r="J4" s="7">
        <f>H4/$L$1</f>
        <v>0.80000000000000004</v>
      </c>
      <c r="K4" s="22" t="s">
        <v>17</v>
      </c>
    </row>
    <row r="5" ht="15" customHeight="1">
      <c r="A5" s="13" t="s">
        <v>277</v>
      </c>
      <c r="B5" s="12" t="s">
        <v>278</v>
      </c>
      <c r="C5" s="17" t="s">
        <v>279</v>
      </c>
      <c r="D5" s="12" t="s">
        <v>15</v>
      </c>
      <c r="E5" s="13" t="s">
        <v>16</v>
      </c>
      <c r="F5" s="14">
        <v>59</v>
      </c>
      <c r="G5" s="14">
        <v>100</v>
      </c>
      <c r="H5" s="15">
        <f>IF(SUM(F5:G5)&gt;$L$1,"больше макс!",SUM(F5:G5))</f>
        <v>159</v>
      </c>
      <c r="I5" s="18">
        <f>H5/2</f>
        <v>79.5</v>
      </c>
      <c r="J5" s="7">
        <f>H5/$L$1</f>
        <v>0.79500000000000004</v>
      </c>
      <c r="K5" s="22" t="s">
        <v>21</v>
      </c>
    </row>
    <row r="6" ht="15" customHeight="1">
      <c r="A6" s="13" t="s">
        <v>280</v>
      </c>
      <c r="B6" s="12" t="s">
        <v>281</v>
      </c>
      <c r="C6" s="17" t="s">
        <v>279</v>
      </c>
      <c r="D6" s="12" t="s">
        <v>15</v>
      </c>
      <c r="E6" s="13" t="s">
        <v>16</v>
      </c>
      <c r="F6" s="14">
        <v>59</v>
      </c>
      <c r="G6" s="14">
        <v>100</v>
      </c>
      <c r="H6" s="15">
        <f>IF(SUM(F6:G6)&gt;$L$1,"больше макс!",SUM(F6:G6))</f>
        <v>159</v>
      </c>
      <c r="I6" s="18">
        <f>H6/2</f>
        <v>79.5</v>
      </c>
      <c r="J6" s="7">
        <f>H6/$L$1</f>
        <v>0.79500000000000004</v>
      </c>
      <c r="K6" s="22" t="s">
        <v>21</v>
      </c>
    </row>
    <row r="7" ht="15" customHeight="1">
      <c r="A7" s="13" t="s">
        <v>282</v>
      </c>
      <c r="B7" s="12" t="s">
        <v>283</v>
      </c>
      <c r="C7" s="17" t="s">
        <v>284</v>
      </c>
      <c r="D7" s="12" t="s">
        <v>15</v>
      </c>
      <c r="E7" s="13" t="s">
        <v>16</v>
      </c>
      <c r="F7" s="14">
        <v>49</v>
      </c>
      <c r="G7" s="14">
        <v>80</v>
      </c>
      <c r="H7" s="15">
        <f t="shared" ref="H7:H8" si="3">IF(SUM(F7:G7)&gt;$L$1,"больше макс!",SUM(F7:G7))</f>
        <v>129</v>
      </c>
      <c r="I7" s="18">
        <f t="shared" ref="I7:I32" si="4">H7/2</f>
        <v>64.5</v>
      </c>
      <c r="J7" s="7">
        <f t="shared" ref="J7:J8" si="5">H7/$L$1</f>
        <v>0.64500000000000002</v>
      </c>
      <c r="K7" s="22" t="s">
        <v>21</v>
      </c>
    </row>
    <row r="8" ht="15" customHeight="1">
      <c r="A8" s="13" t="s">
        <v>285</v>
      </c>
      <c r="B8" s="12" t="s">
        <v>286</v>
      </c>
      <c r="C8" s="17" t="s">
        <v>284</v>
      </c>
      <c r="D8" s="12" t="s">
        <v>15</v>
      </c>
      <c r="E8" s="13" t="s">
        <v>16</v>
      </c>
      <c r="F8" s="14">
        <v>44</v>
      </c>
      <c r="G8" s="14">
        <v>80</v>
      </c>
      <c r="H8" s="15">
        <f t="shared" si="3"/>
        <v>124</v>
      </c>
      <c r="I8" s="18">
        <f t="shared" si="4"/>
        <v>62</v>
      </c>
      <c r="J8" s="7">
        <f t="shared" si="5"/>
        <v>0.62</v>
      </c>
      <c r="K8" s="22" t="s">
        <v>21</v>
      </c>
    </row>
    <row r="9" ht="15" customHeight="1">
      <c r="A9" s="13" t="s">
        <v>287</v>
      </c>
      <c r="B9" s="12" t="s">
        <v>288</v>
      </c>
      <c r="C9" s="17" t="s">
        <v>289</v>
      </c>
      <c r="D9" s="12" t="s">
        <v>15</v>
      </c>
      <c r="E9" s="13" t="s">
        <v>16</v>
      </c>
      <c r="F9" s="14">
        <v>38</v>
      </c>
      <c r="G9" s="14">
        <v>75</v>
      </c>
      <c r="H9" s="15">
        <f>IF(SUM(F9:G9)&gt;$L$1,"больше макс!",SUM(F9:G9))</f>
        <v>113</v>
      </c>
      <c r="I9" s="18">
        <f>H9/2</f>
        <v>56.5</v>
      </c>
      <c r="J9" s="7">
        <f>H9/$L$1</f>
        <v>0.56499999999999995</v>
      </c>
      <c r="K9" s="22" t="s">
        <v>21</v>
      </c>
    </row>
    <row r="10" ht="15" customHeight="1">
      <c r="A10" s="13" t="s">
        <v>290</v>
      </c>
      <c r="B10" s="12" t="s">
        <v>291</v>
      </c>
      <c r="C10" s="17" t="s">
        <v>284</v>
      </c>
      <c r="D10" s="12" t="s">
        <v>15</v>
      </c>
      <c r="E10" s="13" t="s">
        <v>16</v>
      </c>
      <c r="F10" s="14">
        <v>47</v>
      </c>
      <c r="G10" s="14">
        <v>60</v>
      </c>
      <c r="H10" s="15">
        <f t="shared" ref="H10:H32" si="6">IF(SUM(F10:G10)&gt;$L$1,"больше макс!",SUM(F10:G10))</f>
        <v>107</v>
      </c>
      <c r="I10" s="18">
        <f t="shared" si="4"/>
        <v>53.5</v>
      </c>
      <c r="J10" s="7">
        <f t="shared" ref="J10:J32" si="7">H10/$L$1</f>
        <v>0.53500000000000003</v>
      </c>
      <c r="K10" s="22" t="s">
        <v>21</v>
      </c>
    </row>
    <row r="11" ht="15" customHeight="1">
      <c r="A11" s="13" t="s">
        <v>292</v>
      </c>
      <c r="B11" s="12" t="s">
        <v>293</v>
      </c>
      <c r="C11" s="17" t="s">
        <v>279</v>
      </c>
      <c r="D11" s="12" t="s">
        <v>15</v>
      </c>
      <c r="E11" s="13" t="s">
        <v>16</v>
      </c>
      <c r="F11" s="14">
        <v>39</v>
      </c>
      <c r="G11" s="14">
        <v>65</v>
      </c>
      <c r="H11" s="15">
        <f>IF(SUM(F11:G11)&gt;$L$1,"больше макс!",SUM(F11:G11))</f>
        <v>104</v>
      </c>
      <c r="I11" s="18">
        <f>H11/2</f>
        <v>52</v>
      </c>
      <c r="J11" s="7">
        <f>H11/$L$1</f>
        <v>0.52000000000000002</v>
      </c>
      <c r="K11" s="22" t="s">
        <v>53</v>
      </c>
    </row>
    <row r="12" ht="15" customHeight="1">
      <c r="A12" s="13" t="s">
        <v>294</v>
      </c>
      <c r="B12" s="12" t="s">
        <v>295</v>
      </c>
      <c r="C12" s="17" t="s">
        <v>289</v>
      </c>
      <c r="D12" s="12" t="s">
        <v>15</v>
      </c>
      <c r="E12" s="13" t="s">
        <v>16</v>
      </c>
      <c r="F12" s="14">
        <v>62</v>
      </c>
      <c r="G12" s="14">
        <v>40</v>
      </c>
      <c r="H12" s="15">
        <f>IF(SUM(F12:G12)&gt;$L$1,"больше макс!",SUM(F12:G12))</f>
        <v>102</v>
      </c>
      <c r="I12" s="18">
        <f>H12/2</f>
        <v>51</v>
      </c>
      <c r="J12" s="7">
        <f>H12/$L$1</f>
        <v>0.51000000000000001</v>
      </c>
      <c r="K12" s="22" t="s">
        <v>53</v>
      </c>
    </row>
    <row r="13" ht="15" customHeight="1">
      <c r="A13" s="13" t="s">
        <v>296</v>
      </c>
      <c r="B13" s="12" t="s">
        <v>297</v>
      </c>
      <c r="C13" s="17" t="s">
        <v>289</v>
      </c>
      <c r="D13" s="12" t="s">
        <v>15</v>
      </c>
      <c r="E13" s="13" t="s">
        <v>16</v>
      </c>
      <c r="F13" s="14">
        <v>40</v>
      </c>
      <c r="G13" s="14">
        <v>60</v>
      </c>
      <c r="H13" s="15">
        <f>IF(SUM(F13:G13)&gt;$L$1,"больше макс!",SUM(F13:G13))</f>
        <v>100</v>
      </c>
      <c r="I13" s="18">
        <f>H13/2</f>
        <v>50</v>
      </c>
      <c r="J13" s="7">
        <f>H13/$L$1</f>
        <v>0.5</v>
      </c>
      <c r="K13" s="22" t="s">
        <v>53</v>
      </c>
    </row>
    <row r="14" ht="15" customHeight="1">
      <c r="A14" s="13" t="s">
        <v>298</v>
      </c>
      <c r="B14" s="12" t="s">
        <v>299</v>
      </c>
      <c r="C14" s="17" t="s">
        <v>289</v>
      </c>
      <c r="D14" s="12" t="s">
        <v>15</v>
      </c>
      <c r="E14" s="13" t="s">
        <v>16</v>
      </c>
      <c r="F14" s="14">
        <v>65</v>
      </c>
      <c r="G14" s="14">
        <v>35</v>
      </c>
      <c r="H14" s="15">
        <f>IF(SUM(F14:G14)&gt;$L$1,"больше макс!",SUM(F14:G14))</f>
        <v>100</v>
      </c>
      <c r="I14" s="18">
        <f>H14/2</f>
        <v>50</v>
      </c>
      <c r="J14" s="7">
        <f>H14/$L$1</f>
        <v>0.5</v>
      </c>
      <c r="K14" s="22" t="s">
        <v>53</v>
      </c>
    </row>
    <row r="15" ht="15" customHeight="1">
      <c r="A15" s="13" t="s">
        <v>300</v>
      </c>
      <c r="B15" s="12" t="s">
        <v>301</v>
      </c>
      <c r="C15" s="17" t="s">
        <v>289</v>
      </c>
      <c r="D15" s="12" t="s">
        <v>15</v>
      </c>
      <c r="E15" s="13" t="s">
        <v>16</v>
      </c>
      <c r="F15" s="14">
        <v>65</v>
      </c>
      <c r="G15" s="14">
        <v>35</v>
      </c>
      <c r="H15" s="15">
        <f>IF(SUM(F15:G15)&gt;$L$1,"больше макс!",SUM(F15:G15))</f>
        <v>100</v>
      </c>
      <c r="I15" s="18">
        <f>H15/2</f>
        <v>50</v>
      </c>
      <c r="J15" s="7">
        <f>H15/$L$1</f>
        <v>0.5</v>
      </c>
      <c r="K15" s="22" t="s">
        <v>53</v>
      </c>
    </row>
    <row r="16" ht="15" customHeight="1">
      <c r="A16" s="13" t="s">
        <v>302</v>
      </c>
      <c r="B16" s="12" t="s">
        <v>303</v>
      </c>
      <c r="C16" s="17" t="s">
        <v>289</v>
      </c>
      <c r="D16" s="12" t="s">
        <v>15</v>
      </c>
      <c r="E16" s="13" t="s">
        <v>16</v>
      </c>
      <c r="F16" s="14">
        <v>60</v>
      </c>
      <c r="G16" s="14">
        <v>40</v>
      </c>
      <c r="H16" s="15">
        <f>IF(SUM(F16:G16)&gt;$L$1,"больше макс!",SUM(F16:G16))</f>
        <v>100</v>
      </c>
      <c r="I16" s="18">
        <f>H16/2</f>
        <v>50</v>
      </c>
      <c r="J16" s="7">
        <f>H16/$L$1</f>
        <v>0.5</v>
      </c>
      <c r="K16" s="22" t="s">
        <v>53</v>
      </c>
    </row>
    <row r="17" ht="15" customHeight="1">
      <c r="A17" s="13" t="s">
        <v>304</v>
      </c>
      <c r="B17" s="12" t="s">
        <v>305</v>
      </c>
      <c r="C17" s="17" t="s">
        <v>279</v>
      </c>
      <c r="D17" s="12" t="s">
        <v>15</v>
      </c>
      <c r="E17" s="13" t="s">
        <v>16</v>
      </c>
      <c r="F17" s="14">
        <v>49</v>
      </c>
      <c r="G17" s="14">
        <v>50</v>
      </c>
      <c r="H17" s="15">
        <f>IF(SUM(F17:G17)&gt;$L$1,"больше макс!",SUM(F17:G17))</f>
        <v>99</v>
      </c>
      <c r="I17" s="18">
        <f>H17/2</f>
        <v>49.5</v>
      </c>
      <c r="J17" s="7">
        <f>H17/$L$1</f>
        <v>0.495</v>
      </c>
      <c r="K17" s="22" t="s">
        <v>53</v>
      </c>
    </row>
    <row r="18" ht="15" customHeight="1">
      <c r="A18" s="13" t="s">
        <v>306</v>
      </c>
      <c r="B18" s="12" t="s">
        <v>307</v>
      </c>
      <c r="C18" s="17" t="s">
        <v>289</v>
      </c>
      <c r="D18" s="12" t="s">
        <v>15</v>
      </c>
      <c r="E18" s="13" t="s">
        <v>16</v>
      </c>
      <c r="F18" s="14">
        <v>48</v>
      </c>
      <c r="G18" s="14">
        <v>50</v>
      </c>
      <c r="H18" s="15">
        <f>IF(SUM(F18:G18)&gt;$L$1,"больше макс!",SUM(F18:G18))</f>
        <v>98</v>
      </c>
      <c r="I18" s="18">
        <f>H18/2</f>
        <v>49</v>
      </c>
      <c r="J18" s="7">
        <f>H18/$L$1</f>
        <v>0.48999999999999999</v>
      </c>
      <c r="K18" s="22" t="s">
        <v>53</v>
      </c>
    </row>
    <row r="19" ht="15" customHeight="1">
      <c r="A19" s="13" t="s">
        <v>308</v>
      </c>
      <c r="B19" s="12" t="s">
        <v>309</v>
      </c>
      <c r="C19" s="17" t="s">
        <v>289</v>
      </c>
      <c r="D19" s="12" t="s">
        <v>15</v>
      </c>
      <c r="E19" s="13" t="s">
        <v>16</v>
      </c>
      <c r="F19" s="14">
        <v>47</v>
      </c>
      <c r="G19" s="14">
        <v>40</v>
      </c>
      <c r="H19" s="15">
        <f>IF(SUM(F19:G19)&gt;$L$1,"больше макс!",SUM(F19:G19))</f>
        <v>87</v>
      </c>
      <c r="I19" s="18">
        <f>H19/2</f>
        <v>43.5</v>
      </c>
      <c r="J19" s="7">
        <f>H19/$L$1</f>
        <v>0.435</v>
      </c>
      <c r="K19" s="22" t="s">
        <v>53</v>
      </c>
    </row>
    <row r="20" ht="15" customHeight="1">
      <c r="A20" s="13" t="s">
        <v>310</v>
      </c>
      <c r="B20" s="12" t="s">
        <v>311</v>
      </c>
      <c r="C20" s="17" t="s">
        <v>289</v>
      </c>
      <c r="D20" s="12" t="s">
        <v>15</v>
      </c>
      <c r="E20" s="13" t="s">
        <v>16</v>
      </c>
      <c r="F20" s="14">
        <v>47</v>
      </c>
      <c r="G20" s="14">
        <v>35</v>
      </c>
      <c r="H20" s="15">
        <f>IF(SUM(F20:G20)&gt;$L$1,"больше макс!",SUM(F20:G20))</f>
        <v>82</v>
      </c>
      <c r="I20" s="18">
        <f>H20/2</f>
        <v>41</v>
      </c>
      <c r="J20" s="7">
        <f>H20/$L$1</f>
        <v>0.40999999999999998</v>
      </c>
      <c r="K20" s="22" t="s">
        <v>53</v>
      </c>
    </row>
    <row r="21" ht="15" customHeight="1">
      <c r="A21" s="13" t="s">
        <v>312</v>
      </c>
      <c r="B21" s="12" t="s">
        <v>313</v>
      </c>
      <c r="C21" s="17" t="s">
        <v>289</v>
      </c>
      <c r="D21" s="12" t="s">
        <v>15</v>
      </c>
      <c r="E21" s="13" t="s">
        <v>16</v>
      </c>
      <c r="F21" s="14">
        <v>49</v>
      </c>
      <c r="G21" s="14">
        <v>30</v>
      </c>
      <c r="H21" s="15">
        <f>IF(SUM(F21:G21)&gt;$L$1,"больше макс!",SUM(F21:G21))</f>
        <v>79</v>
      </c>
      <c r="I21" s="18">
        <f>H21/2</f>
        <v>39.5</v>
      </c>
      <c r="J21" s="7">
        <f>H21/$L$1</f>
        <v>0.39500000000000002</v>
      </c>
      <c r="K21" s="22" t="s">
        <v>53</v>
      </c>
    </row>
    <row r="22" ht="15" customHeight="1">
      <c r="A22" s="13" t="s">
        <v>314</v>
      </c>
      <c r="B22" s="12" t="s">
        <v>315</v>
      </c>
      <c r="C22" s="17" t="s">
        <v>279</v>
      </c>
      <c r="D22" s="12" t="s">
        <v>15</v>
      </c>
      <c r="E22" s="13" t="s">
        <v>16</v>
      </c>
      <c r="F22" s="14">
        <v>36</v>
      </c>
      <c r="G22" s="14">
        <v>40</v>
      </c>
      <c r="H22" s="15">
        <f>IF(SUM(F22:G22)&gt;$L$1,"больше макс!",SUM(F22:G22))</f>
        <v>76</v>
      </c>
      <c r="I22" s="18">
        <f>H22/2</f>
        <v>38</v>
      </c>
      <c r="J22" s="7">
        <f>H22/$L$1</f>
        <v>0.38</v>
      </c>
      <c r="K22" s="22" t="s">
        <v>53</v>
      </c>
    </row>
    <row r="23" ht="15">
      <c r="A23" s="13" t="s">
        <v>316</v>
      </c>
      <c r="B23" s="12" t="s">
        <v>317</v>
      </c>
      <c r="C23" s="17" t="s">
        <v>284</v>
      </c>
      <c r="D23" s="12" t="s">
        <v>15</v>
      </c>
      <c r="E23" s="13" t="s">
        <v>16</v>
      </c>
      <c r="F23" s="14">
        <v>25</v>
      </c>
      <c r="G23" s="14">
        <v>50</v>
      </c>
      <c r="H23" s="15">
        <f>IF(SUM(F23:G23)&gt;$L$1,"больше макс!",SUM(F23:G23))</f>
        <v>75</v>
      </c>
      <c r="I23" s="18">
        <f>H23/2</f>
        <v>37.5</v>
      </c>
      <c r="J23" s="7">
        <f>H23/$L$1</f>
        <v>0.375</v>
      </c>
      <c r="K23" s="22" t="s">
        <v>53</v>
      </c>
    </row>
    <row r="24" ht="15">
      <c r="A24" s="13" t="s">
        <v>318</v>
      </c>
      <c r="B24" s="12" t="s">
        <v>319</v>
      </c>
      <c r="C24" s="17" t="s">
        <v>284</v>
      </c>
      <c r="D24" s="12" t="s">
        <v>15</v>
      </c>
      <c r="E24" s="13" t="s">
        <v>16</v>
      </c>
      <c r="F24" s="14">
        <v>43</v>
      </c>
      <c r="G24" s="14">
        <v>25</v>
      </c>
      <c r="H24" s="15">
        <f>IF(SUM(F24:G24)&gt;$L$1,"больше макс!",SUM(F24:G24))</f>
        <v>68</v>
      </c>
      <c r="I24" s="18">
        <f>H24/2</f>
        <v>34</v>
      </c>
      <c r="J24" s="7">
        <f>H24/$L$1</f>
        <v>0.34000000000000002</v>
      </c>
      <c r="K24" s="22" t="s">
        <v>53</v>
      </c>
    </row>
    <row r="25" ht="15">
      <c r="A25" s="13" t="s">
        <v>320</v>
      </c>
      <c r="B25" s="12" t="s">
        <v>321</v>
      </c>
      <c r="C25" s="17" t="s">
        <v>289</v>
      </c>
      <c r="D25" s="12" t="s">
        <v>15</v>
      </c>
      <c r="E25" s="13" t="s">
        <v>16</v>
      </c>
      <c r="F25" s="14">
        <v>41</v>
      </c>
      <c r="G25" s="14">
        <v>20</v>
      </c>
      <c r="H25" s="15">
        <f>IF(SUM(F25:G25)&gt;$L$1,"больше макс!",SUM(F25:G25))</f>
        <v>61</v>
      </c>
      <c r="I25" s="18">
        <f>H25/2</f>
        <v>30.5</v>
      </c>
      <c r="J25" s="7">
        <f>H25/$L$1</f>
        <v>0.30499999999999999</v>
      </c>
      <c r="K25" s="22" t="s">
        <v>53</v>
      </c>
    </row>
    <row r="26" ht="15">
      <c r="A26" s="13" t="s">
        <v>322</v>
      </c>
      <c r="B26" s="12" t="s">
        <v>323</v>
      </c>
      <c r="C26" s="17" t="s">
        <v>284</v>
      </c>
      <c r="D26" s="12" t="s">
        <v>15</v>
      </c>
      <c r="E26" s="13" t="s">
        <v>16</v>
      </c>
      <c r="F26" s="14">
        <v>10</v>
      </c>
      <c r="G26" s="14">
        <v>50</v>
      </c>
      <c r="H26" s="15">
        <f>IF(SUM(F26:G26)&gt;$L$1,"больше макс!",SUM(F26:G26))</f>
        <v>60</v>
      </c>
      <c r="I26" s="18">
        <f>H26/2</f>
        <v>30</v>
      </c>
      <c r="J26" s="7">
        <f>H26/$L$1</f>
        <v>0.29999999999999999</v>
      </c>
      <c r="K26" s="22" t="s">
        <v>53</v>
      </c>
    </row>
    <row r="27" ht="15">
      <c r="A27" s="13" t="s">
        <v>324</v>
      </c>
      <c r="B27" s="12" t="s">
        <v>325</v>
      </c>
      <c r="C27" s="17" t="s">
        <v>289</v>
      </c>
      <c r="D27" s="12" t="s">
        <v>15</v>
      </c>
      <c r="E27" s="13" t="s">
        <v>16</v>
      </c>
      <c r="F27" s="14">
        <v>39</v>
      </c>
      <c r="G27" s="14">
        <v>20</v>
      </c>
      <c r="H27" s="15">
        <f t="shared" si="6"/>
        <v>59</v>
      </c>
      <c r="I27" s="18">
        <f t="shared" si="4"/>
        <v>29.5</v>
      </c>
      <c r="J27" s="7">
        <f t="shared" si="7"/>
        <v>0.29499999999999998</v>
      </c>
      <c r="K27" s="22" t="s">
        <v>53</v>
      </c>
    </row>
    <row r="28" ht="15">
      <c r="A28" s="13" t="s">
        <v>326</v>
      </c>
      <c r="B28" s="12" t="s">
        <v>327</v>
      </c>
      <c r="C28" s="17" t="s">
        <v>284</v>
      </c>
      <c r="D28" s="12" t="s">
        <v>15</v>
      </c>
      <c r="E28" s="13" t="s">
        <v>16</v>
      </c>
      <c r="F28" s="14">
        <v>20</v>
      </c>
      <c r="G28" s="14">
        <v>35</v>
      </c>
      <c r="H28" s="15">
        <f>IF(SUM(F28:G28)&gt;$L$1,"больше макс!",SUM(F28:G28))</f>
        <v>55</v>
      </c>
      <c r="I28" s="18">
        <f>H28/2</f>
        <v>27.5</v>
      </c>
      <c r="J28" s="7">
        <f>H28/$L$1</f>
        <v>0.27500000000000002</v>
      </c>
      <c r="K28" s="22" t="s">
        <v>53</v>
      </c>
    </row>
    <row r="29" ht="15">
      <c r="A29" s="13" t="s">
        <v>328</v>
      </c>
      <c r="B29" s="12" t="s">
        <v>329</v>
      </c>
      <c r="C29" s="17" t="s">
        <v>289</v>
      </c>
      <c r="D29" s="12" t="s">
        <v>15</v>
      </c>
      <c r="E29" s="13" t="s">
        <v>16</v>
      </c>
      <c r="F29" s="14">
        <v>27</v>
      </c>
      <c r="G29" s="14">
        <v>20</v>
      </c>
      <c r="H29" s="15">
        <f>IF(SUM(F29:G29)&gt;$L$1,"больше макс!",SUM(F29:G29))</f>
        <v>47</v>
      </c>
      <c r="I29" s="18">
        <f>H29/2</f>
        <v>23.5</v>
      </c>
      <c r="J29" s="7">
        <f>H29/$L$1</f>
        <v>0.23499999999999999</v>
      </c>
      <c r="K29" s="22" t="s">
        <v>53</v>
      </c>
    </row>
    <row r="30" ht="15">
      <c r="A30" s="13" t="s">
        <v>330</v>
      </c>
      <c r="B30" s="12" t="s">
        <v>331</v>
      </c>
      <c r="C30" s="17" t="s">
        <v>289</v>
      </c>
      <c r="D30" s="12" t="s">
        <v>15</v>
      </c>
      <c r="E30" s="13" t="s">
        <v>16</v>
      </c>
      <c r="F30" s="14">
        <v>36</v>
      </c>
      <c r="G30" s="14">
        <v>10</v>
      </c>
      <c r="H30" s="15">
        <f>IF(SUM(F30:G30)&gt;$L$1,"больше макс!",SUM(F30:G30))</f>
        <v>46</v>
      </c>
      <c r="I30" s="18">
        <f>H30/2</f>
        <v>23</v>
      </c>
      <c r="J30" s="7">
        <f>H30/$L$1</f>
        <v>0.23000000000000001</v>
      </c>
      <c r="K30" s="22" t="s">
        <v>53</v>
      </c>
    </row>
    <row r="31" ht="15">
      <c r="A31" s="13" t="s">
        <v>332</v>
      </c>
      <c r="B31" s="12" t="s">
        <v>333</v>
      </c>
      <c r="C31" s="17" t="s">
        <v>289</v>
      </c>
      <c r="D31" s="12" t="s">
        <v>15</v>
      </c>
      <c r="E31" s="13" t="s">
        <v>16</v>
      </c>
      <c r="F31" s="14">
        <v>36</v>
      </c>
      <c r="G31" s="14">
        <v>10</v>
      </c>
      <c r="H31" s="15">
        <f>IF(SUM(F31:G31)&gt;$L$1,"больше макс!",SUM(F31:G31))</f>
        <v>46</v>
      </c>
      <c r="I31" s="18">
        <f>H31/2</f>
        <v>23</v>
      </c>
      <c r="J31" s="7">
        <f>H31/$L$1</f>
        <v>0.23000000000000001</v>
      </c>
      <c r="K31" s="22" t="s">
        <v>53</v>
      </c>
    </row>
    <row r="32" ht="15">
      <c r="A32" s="13" t="s">
        <v>334</v>
      </c>
      <c r="B32" s="12" t="s">
        <v>335</v>
      </c>
      <c r="C32" s="17" t="s">
        <v>289</v>
      </c>
      <c r="D32" s="12" t="s">
        <v>15</v>
      </c>
      <c r="E32" s="13" t="s">
        <v>16</v>
      </c>
      <c r="F32" s="14">
        <v>33</v>
      </c>
      <c r="G32" s="14">
        <v>10</v>
      </c>
      <c r="H32" s="15">
        <f t="shared" si="6"/>
        <v>43</v>
      </c>
      <c r="I32" s="18">
        <f t="shared" si="4"/>
        <v>21.5</v>
      </c>
      <c r="J32" s="7">
        <f t="shared" si="7"/>
        <v>0.215</v>
      </c>
      <c r="K32" s="22" t="s">
        <v>53</v>
      </c>
    </row>
    <row r="33" ht="15">
      <c r="A33" s="13" t="s">
        <v>336</v>
      </c>
      <c r="B33" s="12" t="s">
        <v>337</v>
      </c>
      <c r="C33" s="17" t="s">
        <v>289</v>
      </c>
      <c r="D33" s="12" t="s">
        <v>15</v>
      </c>
      <c r="E33" s="13" t="s">
        <v>16</v>
      </c>
      <c r="F33" s="14">
        <v>23</v>
      </c>
      <c r="G33" s="14">
        <v>10</v>
      </c>
      <c r="H33" s="15">
        <f>IF(SUM(F33:G33)&gt;$L$1,"больше макс!",SUM(F33:G33))</f>
        <v>33</v>
      </c>
      <c r="I33" s="18">
        <f>H33/2</f>
        <v>16.5</v>
      </c>
      <c r="J33" s="7">
        <f>H33/$L$1</f>
        <v>0.16500000000000001</v>
      </c>
      <c r="K33" s="22" t="s">
        <v>53</v>
      </c>
    </row>
    <row r="34" ht="15">
      <c r="A34" s="13" t="s">
        <v>338</v>
      </c>
      <c r="B34" s="12" t="s">
        <v>339</v>
      </c>
      <c r="C34" s="17" t="s">
        <v>289</v>
      </c>
      <c r="D34" s="12" t="s">
        <v>15</v>
      </c>
      <c r="E34" s="13" t="s">
        <v>16</v>
      </c>
      <c r="F34" s="14">
        <v>22</v>
      </c>
      <c r="G34" s="14">
        <v>10</v>
      </c>
      <c r="H34" s="15">
        <f>IF(SUM(F34:G34)&gt;$L$1,"больше макс!",SUM(F34:G34))</f>
        <v>32</v>
      </c>
      <c r="I34" s="18">
        <f>H34/2</f>
        <v>16</v>
      </c>
      <c r="J34" s="7">
        <f>H34/$L$1</f>
        <v>0.16</v>
      </c>
      <c r="K34" s="22" t="s">
        <v>53</v>
      </c>
    </row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.6"/>
    <row r="66" ht="15.6"/>
    <row r="67" ht="15.6"/>
    <row r="68" ht="15.6"/>
    <row r="69" ht="15.6"/>
    <row r="70" ht="15.6"/>
    <row r="71" ht="15.6"/>
    <row r="72" ht="15.6"/>
    <row r="73" ht="15.6"/>
    <row r="74" ht="15.6"/>
    <row r="75" ht="15.6"/>
    <row r="76" ht="15.6"/>
    <row r="77" ht="15.6"/>
    <row r="78" ht="15.6"/>
    <row r="79" ht="15.6"/>
    <row r="80" ht="15.6"/>
    <row r="81" ht="15.6"/>
    <row r="82" ht="15.6"/>
    <row r="83" ht="15.6"/>
    <row r="84" ht="15.6"/>
    <row r="85" ht="15.6"/>
    <row r="86" ht="15.6"/>
    <row r="87" ht="14.25">
      <c r="H87" s="1"/>
      <c r="J87" s="1"/>
    </row>
    <row r="88" ht="14.25">
      <c r="H88" s="1"/>
      <c r="J88" s="1"/>
    </row>
    <row r="89" ht="14.25">
      <c r="H89" s="1"/>
      <c r="J89" s="1"/>
    </row>
    <row r="90" ht="14.25">
      <c r="H90" s="1"/>
      <c r="J90" s="1"/>
    </row>
    <row r="91" ht="14.25">
      <c r="H91" s="1"/>
      <c r="J91" s="1"/>
    </row>
    <row r="92" ht="14.25">
      <c r="H92" s="1"/>
      <c r="J92" s="1"/>
    </row>
    <row r="93" ht="14.25">
      <c r="H93" s="1"/>
      <c r="J93" s="1"/>
    </row>
    <row r="94" ht="14.25">
      <c r="H94" s="1"/>
      <c r="J94" s="1"/>
    </row>
    <row r="95" ht="14.25">
      <c r="H95" s="1"/>
      <c r="J95" s="1"/>
    </row>
  </sheetData>
  <sortState ref="A4:J34" columnSort="0">
    <sortCondition sortBy="value" descending="1" ref="J4:J34"/>
  </sortState>
  <mergeCells count="1">
    <mergeCell ref="A1:K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47" activeCellId="0" sqref="K47"/>
    </sheetView>
  </sheetViews>
  <sheetFormatPr defaultColWidth="9.109375" defaultRowHeight="14.25"/>
  <cols>
    <col customWidth="1" min="1" max="1" style="23" width="44.109375"/>
    <col customWidth="1" min="2" max="2" style="23" width="14.44140625"/>
    <col customWidth="1" min="3" max="3" style="23" width="7.33203125"/>
    <col bestFit="1" customWidth="1" min="4" max="4" style="23" width="47.33203125"/>
    <col customWidth="1" min="5" max="5" style="23" width="36.44140625"/>
    <col bestFit="1" customWidth="1" min="6" max="6" style="24" width="21"/>
    <col bestFit="1" customWidth="1" min="7" max="7" style="24" width="20.33203125"/>
    <col min="8" max="8" style="23" width="9.109375"/>
    <col bestFit="1" customWidth="1" min="9" max="9" style="23" width="13.33203125"/>
    <col customWidth="1" min="10" max="10" style="23" width="10.88671875"/>
    <col customWidth="1" min="11" max="11" style="23" width="14.44140625"/>
    <col min="12" max="16384" style="23" width="9.109375"/>
  </cols>
  <sheetData>
    <row r="1" ht="21.7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>
        <v>200</v>
      </c>
    </row>
    <row r="2" ht="15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8" t="s">
        <v>169</v>
      </c>
      <c r="H2" s="27" t="s">
        <v>7</v>
      </c>
      <c r="I2" s="27" t="s">
        <v>8</v>
      </c>
      <c r="J2" s="29" t="s">
        <v>9</v>
      </c>
      <c r="K2" s="27" t="s">
        <v>10</v>
      </c>
    </row>
    <row r="3" ht="15">
      <c r="A3" s="30" t="s">
        <v>340</v>
      </c>
      <c r="B3" s="31"/>
      <c r="C3" s="31"/>
      <c r="D3" s="31"/>
      <c r="E3" s="31"/>
      <c r="F3" s="31"/>
      <c r="G3" s="31"/>
      <c r="H3" s="31"/>
      <c r="I3" s="31"/>
      <c r="J3" s="31"/>
      <c r="K3" s="32"/>
    </row>
    <row r="4" ht="15" customHeight="1">
      <c r="A4" s="33" t="s">
        <v>341</v>
      </c>
      <c r="B4" s="34" t="s">
        <v>342</v>
      </c>
      <c r="C4" s="34">
        <v>10</v>
      </c>
      <c r="D4" s="12" t="s">
        <v>15</v>
      </c>
      <c r="E4" s="13" t="s">
        <v>16</v>
      </c>
      <c r="F4" s="35">
        <v>66</v>
      </c>
      <c r="G4" s="35">
        <v>90</v>
      </c>
      <c r="H4" s="36">
        <f>IF(SUM(F4:G4)&gt;$L$1,"больше макс!",SUM(F4:G4))</f>
        <v>156</v>
      </c>
      <c r="I4" s="37">
        <f>H4/2</f>
        <v>78</v>
      </c>
      <c r="J4" s="29">
        <f>H4/$L$1</f>
        <v>0.78000000000000003</v>
      </c>
      <c r="K4" s="38" t="s">
        <v>17</v>
      </c>
    </row>
    <row r="5" ht="15" customHeight="1">
      <c r="A5" s="33" t="s">
        <v>343</v>
      </c>
      <c r="B5" s="34" t="s">
        <v>344</v>
      </c>
      <c r="C5" s="34">
        <v>10</v>
      </c>
      <c r="D5" s="12" t="s">
        <v>15</v>
      </c>
      <c r="E5" s="13" t="s">
        <v>16</v>
      </c>
      <c r="F5" s="35">
        <v>73</v>
      </c>
      <c r="G5" s="35">
        <v>80</v>
      </c>
      <c r="H5" s="36">
        <f>IF(SUM(F5:G5)&gt;$L$1,"больше макс!",SUM(F5:G5))</f>
        <v>153</v>
      </c>
      <c r="I5" s="37">
        <f>H5/2</f>
        <v>76.5</v>
      </c>
      <c r="J5" s="29">
        <f>H5/$L$1</f>
        <v>0.76500000000000001</v>
      </c>
      <c r="K5" s="38" t="s">
        <v>21</v>
      </c>
    </row>
    <row r="6" ht="15" customHeight="1">
      <c r="A6" s="33" t="s">
        <v>345</v>
      </c>
      <c r="B6" s="34" t="s">
        <v>346</v>
      </c>
      <c r="C6" s="34">
        <v>10</v>
      </c>
      <c r="D6" s="12" t="s">
        <v>15</v>
      </c>
      <c r="E6" s="13" t="s">
        <v>16</v>
      </c>
      <c r="F6" s="35">
        <v>60</v>
      </c>
      <c r="G6" s="35">
        <v>90</v>
      </c>
      <c r="H6" s="36">
        <f>IF(SUM(F6:G6)&gt;$L$1,"больше макс!",SUM(F6:G6))</f>
        <v>150</v>
      </c>
      <c r="I6" s="37">
        <f>H6/2</f>
        <v>75</v>
      </c>
      <c r="J6" s="29">
        <f>H6/$L$1</f>
        <v>0.75</v>
      </c>
      <c r="K6" s="38" t="s">
        <v>21</v>
      </c>
    </row>
    <row r="7" ht="15" customHeight="1">
      <c r="A7" s="33" t="s">
        <v>347</v>
      </c>
      <c r="B7" s="34" t="s">
        <v>348</v>
      </c>
      <c r="C7" s="34">
        <v>10</v>
      </c>
      <c r="D7" s="12" t="s">
        <v>15</v>
      </c>
      <c r="E7" s="13" t="s">
        <v>16</v>
      </c>
      <c r="F7" s="35">
        <v>80</v>
      </c>
      <c r="G7" s="35">
        <v>65</v>
      </c>
      <c r="H7" s="36">
        <f>IF(SUM(F7:G7)&gt;$L$1,"больше макс!",SUM(F7:G7))</f>
        <v>145</v>
      </c>
      <c r="I7" s="37">
        <f>H7/2</f>
        <v>72.5</v>
      </c>
      <c r="J7" s="29">
        <f>H7/$L$1</f>
        <v>0.72499999999999998</v>
      </c>
      <c r="K7" s="38" t="s">
        <v>21</v>
      </c>
    </row>
    <row r="8" ht="15" customHeight="1">
      <c r="A8" s="33" t="s">
        <v>349</v>
      </c>
      <c r="B8" s="34" t="s">
        <v>350</v>
      </c>
      <c r="C8" s="34">
        <v>10</v>
      </c>
      <c r="D8" s="12" t="s">
        <v>15</v>
      </c>
      <c r="E8" s="13" t="s">
        <v>16</v>
      </c>
      <c r="F8" s="35">
        <v>59</v>
      </c>
      <c r="G8" s="35">
        <v>80</v>
      </c>
      <c r="H8" s="36">
        <f>IF(SUM(F8:G8)&gt;$L$1,"больше макс!",SUM(F8:G8))</f>
        <v>139</v>
      </c>
      <c r="I8" s="37">
        <f>H8/2</f>
        <v>69.5</v>
      </c>
      <c r="J8" s="29">
        <f>H8/$L$1</f>
        <v>0.69499999999999995</v>
      </c>
      <c r="K8" s="38" t="s">
        <v>53</v>
      </c>
    </row>
    <row r="9" ht="15" customHeight="1">
      <c r="A9" s="33" t="s">
        <v>351</v>
      </c>
      <c r="B9" s="34" t="s">
        <v>352</v>
      </c>
      <c r="C9" s="34">
        <v>10</v>
      </c>
      <c r="D9" s="12" t="s">
        <v>15</v>
      </c>
      <c r="E9" s="13" t="s">
        <v>16</v>
      </c>
      <c r="F9" s="35">
        <v>59</v>
      </c>
      <c r="G9" s="35">
        <v>50</v>
      </c>
      <c r="H9" s="36">
        <f>IF(SUM(F9:G9)&gt;$L$1,"больше макс!",SUM(F9:G9))</f>
        <v>109</v>
      </c>
      <c r="I9" s="37">
        <f>H9/2</f>
        <v>54.5</v>
      </c>
      <c r="J9" s="29">
        <f>H9/$L$1</f>
        <v>0.54500000000000004</v>
      </c>
      <c r="K9" s="38" t="s">
        <v>53</v>
      </c>
    </row>
    <row r="10" ht="15" customHeight="1">
      <c r="A10" s="33" t="s">
        <v>353</v>
      </c>
      <c r="B10" s="34" t="s">
        <v>354</v>
      </c>
      <c r="C10" s="34">
        <v>10</v>
      </c>
      <c r="D10" s="12" t="s">
        <v>15</v>
      </c>
      <c r="E10" s="13" t="s">
        <v>16</v>
      </c>
      <c r="F10" s="35">
        <v>63</v>
      </c>
      <c r="G10" s="35">
        <v>45</v>
      </c>
      <c r="H10" s="36">
        <f>IF(SUM(F10:G10)&gt;$L$1,"больше макс!",SUM(F10:G10))</f>
        <v>108</v>
      </c>
      <c r="I10" s="37">
        <f>H10/2</f>
        <v>54</v>
      </c>
      <c r="J10" s="29">
        <f>H10/$L$1</f>
        <v>0.54000000000000004</v>
      </c>
      <c r="K10" s="38" t="s">
        <v>53</v>
      </c>
    </row>
    <row r="11" ht="15" customHeight="1">
      <c r="A11" s="33" t="s">
        <v>355</v>
      </c>
      <c r="B11" s="34" t="s">
        <v>356</v>
      </c>
      <c r="C11" s="34">
        <v>10</v>
      </c>
      <c r="D11" s="12" t="s">
        <v>15</v>
      </c>
      <c r="E11" s="13" t="s">
        <v>16</v>
      </c>
      <c r="F11" s="35">
        <v>65</v>
      </c>
      <c r="G11" s="35">
        <v>40</v>
      </c>
      <c r="H11" s="36">
        <f>IF(SUM(F11:G11)&gt;$L$1,"больше макс!",SUM(F11:G11))</f>
        <v>105</v>
      </c>
      <c r="I11" s="37">
        <f>H11/2</f>
        <v>52.5</v>
      </c>
      <c r="J11" s="29">
        <f>H11/$L$1</f>
        <v>0.52500000000000002</v>
      </c>
      <c r="K11" s="38" t="s">
        <v>53</v>
      </c>
    </row>
    <row r="12" ht="15" customHeight="1">
      <c r="A12" s="33" t="s">
        <v>357</v>
      </c>
      <c r="B12" s="34" t="s">
        <v>358</v>
      </c>
      <c r="C12" s="34">
        <v>10</v>
      </c>
      <c r="D12" s="12" t="s">
        <v>15</v>
      </c>
      <c r="E12" s="13" t="s">
        <v>16</v>
      </c>
      <c r="F12" s="35">
        <v>54</v>
      </c>
      <c r="G12" s="35">
        <v>50</v>
      </c>
      <c r="H12" s="36">
        <f>IF(SUM(F12:G12)&gt;$L$1,"больше макс!",SUM(F12:G12))</f>
        <v>104</v>
      </c>
      <c r="I12" s="37">
        <f>H12/2</f>
        <v>52</v>
      </c>
      <c r="J12" s="29">
        <f>H12/$L$1</f>
        <v>0.52000000000000002</v>
      </c>
      <c r="K12" s="38" t="s">
        <v>53</v>
      </c>
    </row>
    <row r="13" ht="15" customHeight="1">
      <c r="A13" s="33" t="s">
        <v>359</v>
      </c>
      <c r="B13" s="34" t="s">
        <v>360</v>
      </c>
      <c r="C13" s="34">
        <v>10</v>
      </c>
      <c r="D13" s="12" t="s">
        <v>15</v>
      </c>
      <c r="E13" s="13" t="s">
        <v>16</v>
      </c>
      <c r="F13" s="35">
        <v>73</v>
      </c>
      <c r="G13" s="35">
        <v>30</v>
      </c>
      <c r="H13" s="36">
        <f>IF(SUM(F13:G13)&gt;$L$1,"больше макс!",SUM(F13:G13))</f>
        <v>103</v>
      </c>
      <c r="I13" s="37">
        <f>H13/2</f>
        <v>51.5</v>
      </c>
      <c r="J13" s="29">
        <f>H13/$L$1</f>
        <v>0.51500000000000001</v>
      </c>
      <c r="K13" s="38" t="s">
        <v>53</v>
      </c>
    </row>
    <row r="14" ht="15" customHeight="1">
      <c r="A14" s="33" t="s">
        <v>361</v>
      </c>
      <c r="B14" s="34" t="s">
        <v>362</v>
      </c>
      <c r="C14" s="34">
        <v>10</v>
      </c>
      <c r="D14" s="12" t="s">
        <v>15</v>
      </c>
      <c r="E14" s="13" t="s">
        <v>16</v>
      </c>
      <c r="F14" s="35">
        <v>67</v>
      </c>
      <c r="G14" s="35">
        <v>35</v>
      </c>
      <c r="H14" s="36">
        <f>IF(SUM(F14:G14)&gt;$L$1,"больше макс!",SUM(F14:G14))</f>
        <v>102</v>
      </c>
      <c r="I14" s="37">
        <f>H14/2</f>
        <v>51</v>
      </c>
      <c r="J14" s="29">
        <f>H14/$L$1</f>
        <v>0.51000000000000001</v>
      </c>
      <c r="K14" s="38" t="s">
        <v>53</v>
      </c>
    </row>
    <row r="15" ht="15" customHeight="1">
      <c r="A15" s="33" t="s">
        <v>363</v>
      </c>
      <c r="B15" s="34" t="s">
        <v>364</v>
      </c>
      <c r="C15" s="34">
        <v>10</v>
      </c>
      <c r="D15" s="12" t="s">
        <v>15</v>
      </c>
      <c r="E15" s="13" t="s">
        <v>16</v>
      </c>
      <c r="F15" s="35">
        <v>50</v>
      </c>
      <c r="G15" s="35">
        <v>50</v>
      </c>
      <c r="H15" s="36">
        <f>IF(SUM(F15:G15)&gt;$L$1,"больше макс!",SUM(F15:G15))</f>
        <v>100</v>
      </c>
      <c r="I15" s="37">
        <f>H15/2</f>
        <v>50</v>
      </c>
      <c r="J15" s="29">
        <f>H15/$L$1</f>
        <v>0.5</v>
      </c>
      <c r="K15" s="38" t="s">
        <v>53</v>
      </c>
    </row>
    <row r="16" ht="15" customHeight="1">
      <c r="A16" s="33" t="s">
        <v>365</v>
      </c>
      <c r="B16" s="34" t="s">
        <v>366</v>
      </c>
      <c r="C16" s="34">
        <v>10</v>
      </c>
      <c r="D16" s="12" t="s">
        <v>15</v>
      </c>
      <c r="E16" s="13" t="s">
        <v>16</v>
      </c>
      <c r="F16" s="35">
        <v>70</v>
      </c>
      <c r="G16" s="35">
        <v>30</v>
      </c>
      <c r="H16" s="36">
        <f>IF(SUM(F16:G16)&gt;$L$1,"больше макс!",SUM(F16:G16))</f>
        <v>100</v>
      </c>
      <c r="I16" s="37">
        <f>H16/2</f>
        <v>50</v>
      </c>
      <c r="J16" s="29">
        <f>H16/$L$1</f>
        <v>0.5</v>
      </c>
      <c r="K16" s="38" t="s">
        <v>53</v>
      </c>
    </row>
    <row r="17" ht="15" customHeight="1">
      <c r="A17" s="33" t="s">
        <v>367</v>
      </c>
      <c r="B17" s="34" t="s">
        <v>368</v>
      </c>
      <c r="C17" s="34">
        <v>10</v>
      </c>
      <c r="D17" s="12" t="s">
        <v>15</v>
      </c>
      <c r="E17" s="13" t="s">
        <v>16</v>
      </c>
      <c r="F17" s="35">
        <v>49</v>
      </c>
      <c r="G17" s="35">
        <v>50</v>
      </c>
      <c r="H17" s="36">
        <f>IF(SUM(F17:G17)&gt;$L$1,"больше макс!",SUM(F17:G17))</f>
        <v>99</v>
      </c>
      <c r="I17" s="37">
        <f>H17/2</f>
        <v>49.5</v>
      </c>
      <c r="J17" s="29">
        <f>H17/$L$1</f>
        <v>0.495</v>
      </c>
      <c r="K17" s="38" t="s">
        <v>53</v>
      </c>
    </row>
    <row r="18" ht="15" customHeight="1">
      <c r="A18" s="33" t="s">
        <v>369</v>
      </c>
      <c r="B18" s="34" t="s">
        <v>370</v>
      </c>
      <c r="C18" s="34">
        <v>10</v>
      </c>
      <c r="D18" s="12" t="s">
        <v>15</v>
      </c>
      <c r="E18" s="13" t="s">
        <v>16</v>
      </c>
      <c r="F18" s="35">
        <v>59</v>
      </c>
      <c r="G18" s="35">
        <v>40</v>
      </c>
      <c r="H18" s="36">
        <f>IF(SUM(F18:G18)&gt;$L$1,"больше макс!",SUM(F18:G18))</f>
        <v>99</v>
      </c>
      <c r="I18" s="37">
        <f>H18/2</f>
        <v>49.5</v>
      </c>
      <c r="J18" s="29">
        <f>H18/$L$1</f>
        <v>0.495</v>
      </c>
      <c r="K18" s="38" t="s">
        <v>53</v>
      </c>
    </row>
    <row r="19" ht="15" customHeight="1">
      <c r="A19" s="33" t="s">
        <v>371</v>
      </c>
      <c r="B19" s="34" t="s">
        <v>372</v>
      </c>
      <c r="C19" s="34">
        <v>10</v>
      </c>
      <c r="D19" s="12" t="s">
        <v>15</v>
      </c>
      <c r="E19" s="13" t="s">
        <v>16</v>
      </c>
      <c r="F19" s="35">
        <v>45</v>
      </c>
      <c r="G19" s="35">
        <v>50</v>
      </c>
      <c r="H19" s="36">
        <f>IF(SUM(F19:G19)&gt;$L$1,"больше макс!",SUM(F19:G19))</f>
        <v>95</v>
      </c>
      <c r="I19" s="37">
        <f>H19/2</f>
        <v>47.5</v>
      </c>
      <c r="J19" s="29">
        <f>H19/$L$1</f>
        <v>0.47499999999999998</v>
      </c>
      <c r="K19" s="38" t="s">
        <v>53</v>
      </c>
    </row>
    <row r="20" ht="15" customHeight="1">
      <c r="A20" s="33" t="s">
        <v>373</v>
      </c>
      <c r="B20" s="34" t="s">
        <v>374</v>
      </c>
      <c r="C20" s="34">
        <v>10</v>
      </c>
      <c r="D20" s="12" t="s">
        <v>15</v>
      </c>
      <c r="E20" s="13" t="s">
        <v>16</v>
      </c>
      <c r="F20" s="35">
        <v>60</v>
      </c>
      <c r="G20" s="35">
        <v>30</v>
      </c>
      <c r="H20" s="36">
        <f>IF(SUM(F20:G20)&gt;$L$1,"больше макс!",SUM(F20:G20))</f>
        <v>90</v>
      </c>
      <c r="I20" s="37">
        <f>H20/2</f>
        <v>45</v>
      </c>
      <c r="J20" s="29">
        <f>H20/$L$1</f>
        <v>0.45000000000000001</v>
      </c>
      <c r="K20" s="38" t="s">
        <v>53</v>
      </c>
    </row>
    <row r="21" ht="15" customHeight="1">
      <c r="A21" s="33" t="s">
        <v>375</v>
      </c>
      <c r="B21" s="34" t="s">
        <v>376</v>
      </c>
      <c r="C21" s="34">
        <v>10</v>
      </c>
      <c r="D21" s="12" t="s">
        <v>15</v>
      </c>
      <c r="E21" s="13" t="s">
        <v>16</v>
      </c>
      <c r="F21" s="35">
        <v>50</v>
      </c>
      <c r="G21" s="35">
        <v>40</v>
      </c>
      <c r="H21" s="36">
        <f>IF(SUM(F21:G21)&gt;$L$1,"больше макс!",SUM(F21:G21))</f>
        <v>90</v>
      </c>
      <c r="I21" s="37">
        <f>H21/2</f>
        <v>45</v>
      </c>
      <c r="J21" s="29">
        <f>H21/$L$1</f>
        <v>0.45000000000000001</v>
      </c>
      <c r="K21" s="38" t="s">
        <v>53</v>
      </c>
    </row>
    <row r="22" ht="15" customHeight="1">
      <c r="A22" s="33" t="s">
        <v>377</v>
      </c>
      <c r="B22" s="34" t="s">
        <v>378</v>
      </c>
      <c r="C22" s="34">
        <v>10</v>
      </c>
      <c r="D22" s="12" t="s">
        <v>15</v>
      </c>
      <c r="E22" s="13" t="s">
        <v>16</v>
      </c>
      <c r="F22" s="35">
        <v>44</v>
      </c>
      <c r="G22" s="35">
        <v>30</v>
      </c>
      <c r="H22" s="36">
        <f>IF(SUM(F22:G22)&gt;$L$1,"больше макс!",SUM(F22:G22))</f>
        <v>74</v>
      </c>
      <c r="I22" s="37">
        <f>H22/2</f>
        <v>37</v>
      </c>
      <c r="J22" s="29">
        <f>H22/$L$1</f>
        <v>0.37</v>
      </c>
      <c r="K22" s="38" t="s">
        <v>53</v>
      </c>
    </row>
    <row r="23" ht="15" customHeight="1">
      <c r="A23" s="33" t="s">
        <v>379</v>
      </c>
      <c r="B23" s="34" t="s">
        <v>380</v>
      </c>
      <c r="C23" s="34">
        <v>10</v>
      </c>
      <c r="D23" s="12" t="s">
        <v>15</v>
      </c>
      <c r="E23" s="13" t="s">
        <v>16</v>
      </c>
      <c r="F23" s="35">
        <v>55</v>
      </c>
      <c r="G23" s="35">
        <v>10</v>
      </c>
      <c r="H23" s="36">
        <f>IF(SUM(F23:G23)&gt;$L$1,"больше макс!",SUM(F23:G23))</f>
        <v>65</v>
      </c>
      <c r="I23" s="37">
        <f>H23/2</f>
        <v>32.5</v>
      </c>
      <c r="J23" s="29">
        <f>H23/$L$1</f>
        <v>0.32500000000000001</v>
      </c>
      <c r="K23" s="38" t="s">
        <v>53</v>
      </c>
    </row>
    <row r="24" ht="15" customHeight="1">
      <c r="A24" s="33" t="s">
        <v>381</v>
      </c>
      <c r="B24" s="34" t="s">
        <v>382</v>
      </c>
      <c r="C24" s="34">
        <v>10</v>
      </c>
      <c r="D24" s="12" t="s">
        <v>15</v>
      </c>
      <c r="E24" s="13" t="s">
        <v>16</v>
      </c>
      <c r="F24" s="35">
        <v>39</v>
      </c>
      <c r="G24" s="35">
        <v>20</v>
      </c>
      <c r="H24" s="36">
        <f>IF(SUM(F24:G24)&gt;$L$1,"больше макс!",SUM(F24:G24))</f>
        <v>59</v>
      </c>
      <c r="I24" s="37">
        <f>H24/2</f>
        <v>29.5</v>
      </c>
      <c r="J24" s="29">
        <f>H24/$L$1</f>
        <v>0.29499999999999998</v>
      </c>
      <c r="K24" s="38" t="s">
        <v>53</v>
      </c>
    </row>
    <row r="25" ht="15" customHeight="1">
      <c r="A25" s="33" t="s">
        <v>383</v>
      </c>
      <c r="B25" s="34" t="s">
        <v>384</v>
      </c>
      <c r="C25" s="34">
        <v>10</v>
      </c>
      <c r="D25" s="12" t="s">
        <v>15</v>
      </c>
      <c r="E25" s="13" t="s">
        <v>16</v>
      </c>
      <c r="F25" s="35">
        <v>39</v>
      </c>
      <c r="G25" s="35">
        <v>10</v>
      </c>
      <c r="H25" s="36">
        <f>IF(SUM(F25:G25)&gt;$L$1,"больше макс!",SUM(F25:G25))</f>
        <v>49</v>
      </c>
      <c r="I25" s="37">
        <f>H25/2</f>
        <v>24.5</v>
      </c>
      <c r="J25" s="29">
        <f>H25/$L$1</f>
        <v>0.245</v>
      </c>
      <c r="K25" s="38" t="s">
        <v>53</v>
      </c>
    </row>
    <row r="26" ht="15" customHeight="1">
      <c r="A26" s="33" t="s">
        <v>385</v>
      </c>
      <c r="B26" s="34" t="s">
        <v>386</v>
      </c>
      <c r="C26" s="34">
        <v>10</v>
      </c>
      <c r="D26" s="12" t="s">
        <v>15</v>
      </c>
      <c r="E26" s="13" t="s">
        <v>16</v>
      </c>
      <c r="F26" s="35">
        <v>31</v>
      </c>
      <c r="G26" s="35">
        <v>10</v>
      </c>
      <c r="H26" s="36">
        <f>IF(SUM(F26:G26)&gt;$L$1,"больше макс!",SUM(F26:G26))</f>
        <v>41</v>
      </c>
      <c r="I26" s="37">
        <f>H26/2</f>
        <v>20.5</v>
      </c>
      <c r="J26" s="29">
        <f>H26/$L$1</f>
        <v>0.20499999999999999</v>
      </c>
      <c r="K26" s="38" t="s">
        <v>53</v>
      </c>
    </row>
    <row r="27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>
      <c r="A28" s="23"/>
      <c r="B28" s="23"/>
      <c r="C28" s="23"/>
      <c r="D28" s="23"/>
      <c r="E28" s="23"/>
      <c r="F28" s="23"/>
      <c r="G28" s="23"/>
      <c r="H28" s="23"/>
      <c r="J28" s="23"/>
    </row>
    <row r="29">
      <c r="A29" s="23"/>
      <c r="B29" s="23"/>
      <c r="C29" s="23"/>
      <c r="D29" s="23"/>
      <c r="E29" s="23"/>
      <c r="F29" s="23"/>
      <c r="G29" s="23"/>
      <c r="H29" s="23"/>
      <c r="J29" s="23"/>
    </row>
    <row r="30">
      <c r="A30" s="23"/>
      <c r="B30" s="23"/>
      <c r="C30" s="23"/>
      <c r="D30" s="23"/>
      <c r="E30" s="23"/>
      <c r="F30" s="23"/>
      <c r="G30" s="23"/>
      <c r="H30" s="23"/>
      <c r="J30" s="23"/>
    </row>
    <row r="31">
      <c r="A31" s="23"/>
      <c r="B31" s="23"/>
      <c r="C31" s="23"/>
      <c r="D31" s="23"/>
      <c r="E31" s="23"/>
      <c r="F31" s="23"/>
      <c r="G31" s="23"/>
      <c r="H31" s="23"/>
      <c r="J31" s="23"/>
    </row>
    <row r="32">
      <c r="A32" s="23"/>
      <c r="B32" s="23"/>
      <c r="C32" s="23"/>
      <c r="D32" s="23"/>
      <c r="E32" s="23"/>
      <c r="F32" s="23"/>
      <c r="G32" s="23"/>
      <c r="H32" s="23"/>
      <c r="J32" s="23"/>
    </row>
    <row r="33">
      <c r="A33" s="23"/>
      <c r="B33" s="23"/>
      <c r="C33" s="23"/>
      <c r="D33" s="23"/>
      <c r="E33" s="23"/>
      <c r="F33" s="23"/>
      <c r="G33" s="23"/>
      <c r="H33" s="23"/>
      <c r="J33" s="23"/>
    </row>
    <row r="34">
      <c r="A34" s="23"/>
      <c r="B34" s="23"/>
      <c r="C34" s="23"/>
      <c r="D34" s="23"/>
      <c r="E34" s="23"/>
      <c r="F34" s="23"/>
      <c r="G34" s="23"/>
    </row>
    <row r="35">
      <c r="A35" s="23"/>
      <c r="B35" s="23"/>
      <c r="C35" s="23"/>
      <c r="D35" s="23"/>
      <c r="E35" s="23"/>
      <c r="F35" s="23"/>
      <c r="G35" s="23"/>
    </row>
    <row r="36">
      <c r="A36" s="23"/>
      <c r="B36" s="23"/>
      <c r="C36" s="23"/>
      <c r="D36" s="23"/>
      <c r="E36" s="23"/>
      <c r="F36" s="23"/>
      <c r="G36" s="23"/>
    </row>
    <row r="37">
      <c r="A37" s="23"/>
      <c r="B37" s="23"/>
      <c r="C37" s="23"/>
      <c r="D37" s="23"/>
      <c r="E37" s="23"/>
      <c r="F37" s="23"/>
      <c r="G37" s="23"/>
    </row>
    <row r="38">
      <c r="A38" s="23"/>
      <c r="B38" s="23"/>
      <c r="C38" s="23"/>
      <c r="D38" s="23"/>
      <c r="E38" s="23"/>
      <c r="F38" s="23"/>
      <c r="G38" s="23"/>
    </row>
    <row r="39">
      <c r="A39" s="23"/>
      <c r="B39" s="23"/>
      <c r="C39" s="23"/>
      <c r="D39" s="23"/>
      <c r="E39" s="23"/>
      <c r="F39" s="23"/>
      <c r="G39" s="23"/>
    </row>
    <row r="40">
      <c r="A40" s="23"/>
      <c r="B40" s="23"/>
      <c r="C40" s="23"/>
      <c r="D40" s="23"/>
      <c r="E40" s="23"/>
      <c r="F40" s="23"/>
      <c r="G40" s="23"/>
    </row>
    <row r="41">
      <c r="A41" s="23"/>
      <c r="B41" s="23"/>
      <c r="C41" s="23"/>
      <c r="D41" s="23"/>
      <c r="E41" s="23"/>
      <c r="F41" s="23"/>
      <c r="G41" s="23"/>
    </row>
    <row r="42">
      <c r="A42" s="23"/>
      <c r="B42" s="23"/>
      <c r="C42" s="23"/>
      <c r="D42" s="23"/>
      <c r="E42" s="23"/>
      <c r="F42" s="23"/>
      <c r="G42" s="23"/>
    </row>
    <row r="43">
      <c r="A43" s="23"/>
      <c r="B43" s="23"/>
      <c r="C43" s="23"/>
      <c r="D43" s="23"/>
      <c r="E43" s="23"/>
      <c r="F43" s="23"/>
      <c r="G43" s="23"/>
    </row>
    <row r="44">
      <c r="A44" s="23"/>
      <c r="B44" s="23"/>
      <c r="C44" s="23"/>
      <c r="D44" s="23"/>
      <c r="E44" s="23"/>
      <c r="F44" s="23"/>
      <c r="G44" s="23"/>
    </row>
    <row r="45">
      <c r="A45" s="23"/>
      <c r="B45" s="23"/>
      <c r="C45" s="23"/>
      <c r="D45" s="23"/>
      <c r="E45" s="23"/>
      <c r="F45" s="23"/>
      <c r="G45" s="23"/>
    </row>
    <row r="46">
      <c r="A46" s="23"/>
      <c r="B46" s="23"/>
      <c r="C46" s="23"/>
      <c r="D46" s="23"/>
      <c r="E46" s="23"/>
      <c r="F46" s="23"/>
      <c r="G46" s="23"/>
    </row>
    <row r="47">
      <c r="A47" s="23"/>
      <c r="B47" s="23"/>
      <c r="C47" s="23"/>
      <c r="D47" s="23"/>
      <c r="E47" s="23"/>
      <c r="F47" s="23"/>
      <c r="G47" s="23"/>
    </row>
    <row r="48">
      <c r="A48" s="23"/>
      <c r="B48" s="23"/>
      <c r="C48" s="23"/>
      <c r="D48" s="23"/>
      <c r="E48" s="23"/>
      <c r="F48" s="23"/>
      <c r="G48" s="23"/>
    </row>
    <row r="49">
      <c r="A49" s="23"/>
      <c r="B49" s="23"/>
      <c r="C49" s="23"/>
      <c r="D49" s="23"/>
      <c r="E49" s="23"/>
      <c r="F49" s="23"/>
      <c r="G49" s="23"/>
    </row>
    <row r="50">
      <c r="A50" s="23"/>
      <c r="B50" s="23"/>
      <c r="C50" s="23"/>
      <c r="D50" s="23"/>
      <c r="E50" s="23"/>
      <c r="F50" s="23"/>
      <c r="G50" s="23"/>
    </row>
    <row r="51">
      <c r="A51" s="23"/>
      <c r="B51" s="23"/>
      <c r="C51" s="23"/>
      <c r="D51" s="23"/>
      <c r="E51" s="23"/>
      <c r="F51" s="23"/>
      <c r="G51" s="23"/>
    </row>
    <row r="52">
      <c r="A52" s="23"/>
      <c r="B52" s="23"/>
      <c r="C52" s="23"/>
      <c r="D52" s="23"/>
      <c r="E52" s="23"/>
      <c r="F52" s="23"/>
      <c r="G52" s="23"/>
    </row>
    <row r="53">
      <c r="A53" s="23"/>
      <c r="B53" s="23"/>
      <c r="C53" s="23"/>
      <c r="D53" s="23"/>
      <c r="E53" s="23"/>
      <c r="F53" s="23"/>
      <c r="G53" s="23"/>
    </row>
    <row r="54">
      <c r="A54" s="23"/>
      <c r="B54" s="23"/>
      <c r="C54" s="23"/>
      <c r="D54" s="23"/>
      <c r="E54" s="23"/>
      <c r="F54" s="23"/>
      <c r="G54" s="23"/>
    </row>
    <row r="55">
      <c r="A55" s="23"/>
      <c r="B55" s="23"/>
      <c r="C55" s="23"/>
      <c r="D55" s="23"/>
      <c r="E55" s="23"/>
      <c r="F55" s="23"/>
      <c r="G55" s="23"/>
    </row>
    <row r="56">
      <c r="A56" s="23"/>
      <c r="B56" s="23"/>
      <c r="C56" s="23"/>
      <c r="D56" s="23"/>
      <c r="E56" s="23"/>
      <c r="F56" s="23"/>
      <c r="G56" s="23"/>
    </row>
    <row r="57">
      <c r="A57" s="23"/>
      <c r="B57" s="23"/>
      <c r="C57" s="23"/>
      <c r="D57" s="23"/>
      <c r="E57" s="23"/>
      <c r="F57" s="23"/>
      <c r="G57" s="23"/>
    </row>
    <row r="58">
      <c r="A58" s="23"/>
      <c r="B58" s="23"/>
      <c r="C58" s="23"/>
      <c r="D58" s="23"/>
      <c r="E58" s="23"/>
      <c r="F58" s="23"/>
      <c r="G58" s="23"/>
    </row>
    <row r="59">
      <c r="A59" s="23"/>
      <c r="B59" s="23"/>
      <c r="C59" s="23"/>
      <c r="D59" s="23"/>
      <c r="E59" s="23"/>
      <c r="F59" s="23"/>
      <c r="G59" s="23"/>
    </row>
    <row r="60">
      <c r="A60" s="23"/>
      <c r="B60" s="23"/>
      <c r="C60" s="23"/>
      <c r="D60" s="23"/>
      <c r="E60" s="23"/>
      <c r="F60" s="23"/>
      <c r="G60" s="23"/>
    </row>
    <row r="61">
      <c r="A61" s="23"/>
      <c r="B61" s="23"/>
      <c r="C61" s="23"/>
      <c r="D61" s="23"/>
      <c r="E61" s="23"/>
      <c r="F61" s="23"/>
      <c r="G61" s="23"/>
    </row>
    <row r="62">
      <c r="A62" s="23"/>
      <c r="B62" s="23"/>
      <c r="C62" s="23"/>
      <c r="D62" s="23"/>
      <c r="E62" s="23"/>
      <c r="F62" s="23"/>
      <c r="G62" s="23"/>
    </row>
    <row r="63">
      <c r="A63" s="23"/>
      <c r="B63" s="23"/>
      <c r="C63" s="23"/>
      <c r="D63" s="23"/>
      <c r="E63" s="23"/>
      <c r="F63" s="23"/>
      <c r="G63" s="23"/>
    </row>
    <row r="64">
      <c r="A64" s="23"/>
      <c r="B64" s="23"/>
      <c r="C64" s="23"/>
      <c r="D64" s="23"/>
      <c r="E64" s="23"/>
      <c r="F64" s="23"/>
      <c r="G64" s="23"/>
    </row>
    <row r="65">
      <c r="A65" s="23"/>
      <c r="B65" s="23"/>
      <c r="C65" s="23"/>
      <c r="D65" s="23"/>
      <c r="E65" s="23"/>
      <c r="F65" s="23"/>
      <c r="G65" s="23"/>
    </row>
    <row r="66">
      <c r="A66" s="23"/>
      <c r="B66" s="23"/>
      <c r="C66" s="23"/>
      <c r="D66" s="23"/>
      <c r="E66" s="23"/>
      <c r="F66" s="23"/>
      <c r="G66" s="23"/>
    </row>
    <row r="67">
      <c r="A67" s="23"/>
      <c r="B67" s="23"/>
      <c r="C67" s="23"/>
      <c r="D67" s="23"/>
      <c r="E67" s="23"/>
      <c r="F67" s="23"/>
      <c r="G67" s="23"/>
    </row>
    <row r="68">
      <c r="A68" s="23"/>
      <c r="B68" s="23"/>
      <c r="C68" s="23"/>
      <c r="D68" s="23"/>
      <c r="E68" s="23"/>
      <c r="F68" s="23"/>
      <c r="G68" s="23"/>
    </row>
    <row r="69">
      <c r="A69" s="23"/>
      <c r="B69" s="23"/>
      <c r="C69" s="23"/>
      <c r="D69" s="23"/>
      <c r="E69" s="23"/>
      <c r="F69" s="23"/>
      <c r="G69" s="23"/>
    </row>
    <row r="70">
      <c r="A70" s="23"/>
      <c r="B70" s="23"/>
      <c r="C70" s="23"/>
      <c r="D70" s="23"/>
      <c r="E70" s="23"/>
      <c r="F70" s="23"/>
      <c r="G70" s="23"/>
    </row>
    <row r="71">
      <c r="A71" s="23"/>
      <c r="B71" s="23"/>
      <c r="C71" s="23"/>
      <c r="D71" s="23"/>
      <c r="E71" s="23"/>
      <c r="F71" s="23"/>
      <c r="G71" s="23"/>
    </row>
    <row r="72">
      <c r="A72" s="23"/>
      <c r="B72" s="23"/>
      <c r="C72" s="23"/>
      <c r="D72" s="23"/>
      <c r="E72" s="23"/>
      <c r="F72" s="23"/>
      <c r="G72" s="23"/>
    </row>
    <row r="73">
      <c r="A73" s="23"/>
      <c r="B73" s="23"/>
      <c r="C73" s="23"/>
      <c r="D73" s="23"/>
      <c r="E73" s="23"/>
      <c r="F73" s="23"/>
      <c r="G73" s="23"/>
    </row>
    <row r="74">
      <c r="A74" s="23"/>
      <c r="B74" s="23"/>
      <c r="C74" s="23"/>
      <c r="D74" s="23"/>
      <c r="E74" s="23"/>
      <c r="F74" s="23"/>
      <c r="G74" s="23"/>
    </row>
    <row r="75">
      <c r="A75" s="23"/>
      <c r="B75" s="23"/>
      <c r="C75" s="23"/>
      <c r="D75" s="23"/>
      <c r="E75" s="23"/>
      <c r="F75" s="23"/>
      <c r="G75" s="23"/>
    </row>
    <row r="76">
      <c r="A76" s="23"/>
      <c r="B76" s="23"/>
      <c r="C76" s="23"/>
      <c r="D76" s="23"/>
      <c r="E76" s="23"/>
      <c r="F76" s="23"/>
      <c r="G76" s="23"/>
    </row>
    <row r="77">
      <c r="A77" s="23"/>
      <c r="B77" s="23"/>
      <c r="C77" s="23"/>
      <c r="D77" s="23"/>
      <c r="E77" s="23"/>
      <c r="F77" s="23"/>
      <c r="G77" s="23"/>
    </row>
    <row r="78">
      <c r="A78" s="23"/>
      <c r="B78" s="23"/>
      <c r="C78" s="23"/>
      <c r="D78" s="23"/>
      <c r="E78" s="23"/>
      <c r="F78" s="23"/>
      <c r="G78" s="23"/>
    </row>
    <row r="79">
      <c r="A79" s="23"/>
      <c r="B79" s="23"/>
      <c r="C79" s="23"/>
      <c r="D79" s="23"/>
      <c r="E79" s="23"/>
      <c r="F79" s="23"/>
      <c r="G79" s="23"/>
    </row>
    <row r="80">
      <c r="A80" s="23"/>
      <c r="B80" s="23"/>
      <c r="C80" s="23"/>
      <c r="D80" s="23"/>
      <c r="E80" s="23"/>
      <c r="F80" s="23"/>
      <c r="G80" s="23"/>
    </row>
    <row r="81">
      <c r="A81" s="23"/>
      <c r="B81" s="23"/>
      <c r="C81" s="23"/>
      <c r="D81" s="23"/>
      <c r="E81" s="23"/>
      <c r="F81" s="23"/>
      <c r="G81" s="23"/>
    </row>
    <row r="82">
      <c r="A82" s="23"/>
      <c r="B82" s="23"/>
      <c r="C82" s="23"/>
      <c r="D82" s="23"/>
      <c r="E82" s="23"/>
      <c r="F82" s="23"/>
      <c r="G82" s="23"/>
    </row>
    <row r="83">
      <c r="A83" s="23"/>
      <c r="B83" s="23"/>
      <c r="C83" s="23"/>
      <c r="D83" s="23"/>
      <c r="E83" s="23"/>
      <c r="F83" s="23"/>
      <c r="G83" s="23"/>
    </row>
    <row r="84">
      <c r="A84" s="23"/>
      <c r="B84" s="23"/>
      <c r="C84" s="23"/>
      <c r="D84" s="23"/>
      <c r="E84" s="23"/>
      <c r="F84" s="23"/>
      <c r="G84" s="23"/>
    </row>
    <row r="85">
      <c r="A85" s="23"/>
      <c r="B85" s="23"/>
      <c r="C85" s="23"/>
      <c r="D85" s="23"/>
      <c r="E85" s="23"/>
      <c r="F85" s="23"/>
      <c r="G85" s="23"/>
    </row>
    <row r="86">
      <c r="A86" s="23"/>
      <c r="B86" s="23"/>
      <c r="C86" s="23"/>
      <c r="D86" s="23"/>
      <c r="E86" s="23"/>
      <c r="F86" s="23"/>
      <c r="G86" s="23"/>
    </row>
    <row r="87">
      <c r="A87" s="23"/>
      <c r="B87" s="23"/>
      <c r="C87" s="23"/>
      <c r="D87" s="23"/>
      <c r="E87" s="23"/>
      <c r="F87" s="23"/>
      <c r="G87" s="23"/>
    </row>
    <row r="88">
      <c r="A88" s="23"/>
      <c r="B88" s="23"/>
      <c r="C88" s="23"/>
      <c r="D88" s="23"/>
      <c r="E88" s="23"/>
      <c r="F88" s="23"/>
      <c r="G88" s="23"/>
    </row>
    <row r="89">
      <c r="A89" s="23"/>
      <c r="B89" s="23"/>
      <c r="C89" s="23"/>
      <c r="D89" s="23"/>
      <c r="E89" s="23"/>
      <c r="F89" s="23"/>
      <c r="G89" s="23"/>
    </row>
    <row r="90">
      <c r="A90" s="23"/>
      <c r="B90" s="23"/>
      <c r="C90" s="23"/>
      <c r="D90" s="23"/>
      <c r="E90" s="23"/>
      <c r="F90" s="23"/>
      <c r="G90" s="23"/>
    </row>
    <row r="91">
      <c r="A91" s="23"/>
      <c r="B91" s="23"/>
      <c r="C91" s="23"/>
      <c r="D91" s="23"/>
      <c r="E91" s="23"/>
      <c r="F91" s="23"/>
      <c r="G91" s="23"/>
    </row>
    <row r="92">
      <c r="A92" s="23"/>
      <c r="B92" s="23"/>
      <c r="C92" s="23"/>
      <c r="D92" s="23"/>
      <c r="E92" s="23"/>
      <c r="F92" s="23"/>
      <c r="G92" s="23"/>
    </row>
    <row r="93">
      <c r="A93" s="23"/>
      <c r="B93" s="23"/>
      <c r="C93" s="23"/>
      <c r="D93" s="23"/>
      <c r="E93" s="23"/>
      <c r="F93" s="23"/>
      <c r="G93" s="23"/>
    </row>
    <row r="94">
      <c r="A94" s="23"/>
      <c r="B94" s="23"/>
      <c r="C94" s="23"/>
      <c r="D94" s="23"/>
      <c r="E94" s="23"/>
      <c r="F94" s="23"/>
      <c r="G94" s="23"/>
    </row>
    <row r="95">
      <c r="A95" s="23"/>
      <c r="B95" s="23"/>
      <c r="C95" s="23"/>
      <c r="D95" s="23"/>
      <c r="E95" s="23"/>
      <c r="F95" s="23"/>
      <c r="G95" s="23"/>
    </row>
    <row r="96">
      <c r="A96" s="23"/>
      <c r="B96" s="23"/>
      <c r="C96" s="23"/>
      <c r="D96" s="23"/>
      <c r="E96" s="23"/>
      <c r="F96" s="23"/>
      <c r="G96" s="23"/>
    </row>
    <row r="97">
      <c r="A97" s="23"/>
      <c r="B97" s="23"/>
      <c r="C97" s="23"/>
      <c r="D97" s="23"/>
      <c r="E97" s="23"/>
      <c r="F97" s="23"/>
      <c r="G97" s="23"/>
    </row>
    <row r="98">
      <c r="A98" s="23"/>
      <c r="B98" s="23"/>
      <c r="C98" s="23"/>
      <c r="D98" s="23"/>
      <c r="E98" s="23"/>
      <c r="F98" s="23"/>
      <c r="G98" s="23"/>
    </row>
    <row r="99">
      <c r="A99" s="23"/>
      <c r="B99" s="23"/>
      <c r="C99" s="23"/>
      <c r="D99" s="23"/>
      <c r="E99" s="23"/>
      <c r="F99" s="23"/>
      <c r="G99" s="23"/>
    </row>
  </sheetData>
  <sheetProtection autoFilter="1" deleteColumns="1" deleteRows="1" formatCells="1" formatColumns="1" formatRows="1" insertColumns="1" insertHyperlinks="1" insertRows="1" pivotTables="1" selectLockedCells="0" selectUnlockedCells="0" sheet="0" sort="0"/>
  <sortState ref="A4:J26" columnSort="0">
    <sortCondition sortBy="value" descending="1" ref="J4:J26"/>
  </sortState>
  <mergeCells count="1">
    <mergeCell ref="A1:K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14" activeCellId="0" sqref="K14"/>
    </sheetView>
  </sheetViews>
  <sheetFormatPr defaultColWidth="9.109375" defaultRowHeight="14.25"/>
  <cols>
    <col customWidth="1" min="1" max="1" style="1" width="50.6640625"/>
    <col customWidth="1" min="2" max="2" style="1" width="13.21875"/>
    <col customWidth="1" min="3" max="3" style="1" width="7.33203125"/>
    <col bestFit="1" customWidth="1" min="4" max="4" style="1" width="47.33203125"/>
    <col customWidth="1" min="5" max="5" style="1" width="31.77734375"/>
    <col bestFit="1" customWidth="1" min="6" max="6" style="2" width="21"/>
    <col bestFit="1" customWidth="1" min="7" max="7" style="2" width="20.33203125"/>
    <col min="8" max="8" style="1" width="9.109375"/>
    <col bestFit="1" customWidth="1" min="9" max="9" style="1" width="13.33203125"/>
    <col customWidth="1" min="10" max="10" style="1" width="10.88671875"/>
    <col customWidth="1" min="11" max="11" style="1" width="14.44140625"/>
    <col min="12" max="16384" style="1" width="9.109375"/>
  </cols>
  <sheetData>
    <row r="1" ht="21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>
        <v>200</v>
      </c>
    </row>
    <row r="2" ht="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169</v>
      </c>
      <c r="H2" s="5" t="s">
        <v>7</v>
      </c>
      <c r="I2" s="5" t="s">
        <v>8</v>
      </c>
      <c r="J2" s="7" t="s">
        <v>9</v>
      </c>
      <c r="K2" s="5" t="s">
        <v>10</v>
      </c>
    </row>
    <row r="3" ht="15">
      <c r="A3" s="8" t="s">
        <v>387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ht="15" customHeight="1">
      <c r="A4" s="13" t="s">
        <v>388</v>
      </c>
      <c r="B4" s="12" t="s">
        <v>389</v>
      </c>
      <c r="C4" s="12">
        <v>11</v>
      </c>
      <c r="D4" s="12" t="s">
        <v>15</v>
      </c>
      <c r="E4" s="13" t="s">
        <v>16</v>
      </c>
      <c r="F4" s="14">
        <v>65</v>
      </c>
      <c r="G4" s="14">
        <v>90</v>
      </c>
      <c r="H4" s="15">
        <f>IF(SUM(F4:G4)&gt;$L$1,"больше макс!",SUM(F4:G4))</f>
        <v>155</v>
      </c>
      <c r="I4" s="18">
        <f>H4/2</f>
        <v>77.5</v>
      </c>
      <c r="J4" s="7">
        <f>H4/$L$1</f>
        <v>0.77500000000000002</v>
      </c>
      <c r="K4" s="16" t="s">
        <v>17</v>
      </c>
    </row>
    <row r="5" ht="15" customHeight="1">
      <c r="A5" s="13" t="s">
        <v>390</v>
      </c>
      <c r="B5" s="12" t="s">
        <v>391</v>
      </c>
      <c r="C5" s="12">
        <v>11</v>
      </c>
      <c r="D5" s="12" t="s">
        <v>15</v>
      </c>
      <c r="E5" s="13" t="s">
        <v>16</v>
      </c>
      <c r="F5" s="14">
        <v>60</v>
      </c>
      <c r="G5" s="14">
        <v>55</v>
      </c>
      <c r="H5" s="15">
        <f>IF(SUM(F5:G5)&gt;$L$1,"больше макс!",SUM(F5:G5))</f>
        <v>115</v>
      </c>
      <c r="I5" s="18">
        <f>H5/2</f>
        <v>57.5</v>
      </c>
      <c r="J5" s="7">
        <f>H5/$L$1</f>
        <v>0.57499999999999996</v>
      </c>
      <c r="K5" s="16" t="s">
        <v>21</v>
      </c>
    </row>
    <row r="6" ht="15" customHeight="1">
      <c r="A6" s="13" t="s">
        <v>392</v>
      </c>
      <c r="B6" s="12" t="s">
        <v>393</v>
      </c>
      <c r="C6" s="12">
        <v>11</v>
      </c>
      <c r="D6" s="12" t="s">
        <v>15</v>
      </c>
      <c r="E6" s="13" t="s">
        <v>16</v>
      </c>
      <c r="F6" s="14">
        <v>50</v>
      </c>
      <c r="G6" s="14">
        <v>60</v>
      </c>
      <c r="H6" s="15">
        <f>IF(SUM(F6:G6)&gt;$L$1,"больше макс!",SUM(F6:G6))</f>
        <v>110</v>
      </c>
      <c r="I6" s="18">
        <f>H6/2</f>
        <v>55</v>
      </c>
      <c r="J6" s="7">
        <f>H6/$L$1</f>
        <v>0.55000000000000004</v>
      </c>
      <c r="K6" s="16" t="s">
        <v>21</v>
      </c>
    </row>
    <row r="7" ht="15" customHeight="1">
      <c r="A7" s="13" t="s">
        <v>394</v>
      </c>
      <c r="B7" s="12" t="s">
        <v>395</v>
      </c>
      <c r="C7" s="12">
        <v>11</v>
      </c>
      <c r="D7" s="12" t="s">
        <v>15</v>
      </c>
      <c r="E7" s="13" t="s">
        <v>16</v>
      </c>
      <c r="F7" s="14">
        <v>50</v>
      </c>
      <c r="G7" s="14">
        <v>60</v>
      </c>
      <c r="H7" s="15">
        <f>IF(SUM(F7:G7)&gt;$L$1,"больше макс!",SUM(F7:G7))</f>
        <v>110</v>
      </c>
      <c r="I7" s="18">
        <f>H7/2</f>
        <v>55</v>
      </c>
      <c r="J7" s="7">
        <f>H7/$L$1</f>
        <v>0.55000000000000004</v>
      </c>
      <c r="K7" s="16" t="s">
        <v>21</v>
      </c>
    </row>
    <row r="8" ht="15" customHeight="1">
      <c r="A8" s="13" t="s">
        <v>396</v>
      </c>
      <c r="B8" s="12" t="s">
        <v>397</v>
      </c>
      <c r="C8" s="12">
        <v>11</v>
      </c>
      <c r="D8" s="12" t="s">
        <v>15</v>
      </c>
      <c r="E8" s="13" t="s">
        <v>16</v>
      </c>
      <c r="F8" s="14">
        <v>49</v>
      </c>
      <c r="G8" s="14">
        <v>60</v>
      </c>
      <c r="H8" s="15">
        <f>IF(SUM(F8:G8)&gt;$L$1,"больше макс!",SUM(F8:G8))</f>
        <v>109</v>
      </c>
      <c r="I8" s="18">
        <f>H8/2</f>
        <v>54.5</v>
      </c>
      <c r="J8" s="7">
        <f>H8/$L$1</f>
        <v>0.54500000000000004</v>
      </c>
      <c r="K8" s="16" t="s">
        <v>21</v>
      </c>
    </row>
    <row r="9" ht="15" customHeight="1">
      <c r="A9" s="13" t="s">
        <v>398</v>
      </c>
      <c r="B9" s="12" t="s">
        <v>399</v>
      </c>
      <c r="C9" s="12">
        <v>11</v>
      </c>
      <c r="D9" s="12" t="s">
        <v>15</v>
      </c>
      <c r="E9" s="13" t="s">
        <v>16</v>
      </c>
      <c r="F9" s="14">
        <v>59</v>
      </c>
      <c r="G9" s="14">
        <v>45</v>
      </c>
      <c r="H9" s="15">
        <f>IF(SUM(F9:G9)&gt;$L$1,"больше макс!",SUM(F9:G9))</f>
        <v>104</v>
      </c>
      <c r="I9" s="18">
        <f t="shared" ref="I9:I21" si="8">H9/2</f>
        <v>52</v>
      </c>
      <c r="J9" s="7">
        <f>H9/$L$1</f>
        <v>0.52000000000000002</v>
      </c>
      <c r="K9" s="16" t="s">
        <v>53</v>
      </c>
    </row>
    <row r="10" ht="15" customHeight="1">
      <c r="A10" s="13" t="s">
        <v>400</v>
      </c>
      <c r="B10" s="12" t="s">
        <v>401</v>
      </c>
      <c r="C10" s="12">
        <v>11</v>
      </c>
      <c r="D10" s="12" t="s">
        <v>15</v>
      </c>
      <c r="E10" s="13" t="s">
        <v>16</v>
      </c>
      <c r="F10" s="14">
        <v>47</v>
      </c>
      <c r="G10" s="14">
        <v>50</v>
      </c>
      <c r="H10" s="15">
        <f>IF(SUM(F10:G10)&gt;$L$1,"больше макс!",SUM(F10:G10))</f>
        <v>97</v>
      </c>
      <c r="I10" s="18">
        <f>H10/2</f>
        <v>48.5</v>
      </c>
      <c r="J10" s="7">
        <f>H10/$L$1</f>
        <v>0.48499999999999999</v>
      </c>
      <c r="K10" s="16" t="s">
        <v>53</v>
      </c>
    </row>
    <row r="11" ht="15" customHeight="1">
      <c r="A11" s="13" t="s">
        <v>402</v>
      </c>
      <c r="B11" s="12" t="s">
        <v>403</v>
      </c>
      <c r="C11" s="12">
        <v>11</v>
      </c>
      <c r="D11" s="12" t="s">
        <v>15</v>
      </c>
      <c r="E11" s="13" t="s">
        <v>16</v>
      </c>
      <c r="F11" s="14">
        <v>45</v>
      </c>
      <c r="G11" s="14">
        <v>50</v>
      </c>
      <c r="H11" s="15">
        <f>IF(SUM(F11:G11)&gt;$L$1,"больше макс!",SUM(F11:G11))</f>
        <v>95</v>
      </c>
      <c r="I11" s="18">
        <f>H11/2</f>
        <v>47.5</v>
      </c>
      <c r="J11" s="7">
        <f>H11/$L$1</f>
        <v>0.47499999999999998</v>
      </c>
      <c r="K11" s="16" t="s">
        <v>53</v>
      </c>
    </row>
    <row r="12" ht="15" customHeight="1">
      <c r="A12" s="13" t="s">
        <v>404</v>
      </c>
      <c r="B12" s="12" t="s">
        <v>405</v>
      </c>
      <c r="C12" s="12">
        <v>11</v>
      </c>
      <c r="D12" s="12" t="s">
        <v>15</v>
      </c>
      <c r="E12" s="13" t="s">
        <v>16</v>
      </c>
      <c r="F12" s="14">
        <v>28</v>
      </c>
      <c r="G12" s="14">
        <v>60</v>
      </c>
      <c r="H12" s="15">
        <f>IF(SUM(F12:G12)&gt;$L$1,"больше макс!",SUM(F12:G12))</f>
        <v>88</v>
      </c>
      <c r="I12" s="18">
        <f>H12/2</f>
        <v>44</v>
      </c>
      <c r="J12" s="7">
        <f>H12/$L$1</f>
        <v>0.44</v>
      </c>
      <c r="K12" s="16" t="s">
        <v>53</v>
      </c>
    </row>
    <row r="13" ht="15" customHeight="1">
      <c r="A13" s="13" t="s">
        <v>406</v>
      </c>
      <c r="B13" s="12" t="s">
        <v>407</v>
      </c>
      <c r="C13" s="12">
        <v>11</v>
      </c>
      <c r="D13" s="12" t="s">
        <v>15</v>
      </c>
      <c r="E13" s="13" t="s">
        <v>16</v>
      </c>
      <c r="F13" s="14">
        <v>39</v>
      </c>
      <c r="G13" s="14">
        <v>45</v>
      </c>
      <c r="H13" s="15">
        <f>IF(SUM(F13:G13)&gt;$L$1,"больше макс!",SUM(F13:G13))</f>
        <v>84</v>
      </c>
      <c r="I13" s="18">
        <f>H13/2</f>
        <v>42</v>
      </c>
      <c r="J13" s="7">
        <f>H13/$L$1</f>
        <v>0.41999999999999998</v>
      </c>
      <c r="K13" s="16" t="s">
        <v>53</v>
      </c>
    </row>
    <row r="14" ht="15" customHeight="1">
      <c r="A14" s="13" t="s">
        <v>408</v>
      </c>
      <c r="B14" s="12" t="s">
        <v>409</v>
      </c>
      <c r="C14" s="12">
        <v>11</v>
      </c>
      <c r="D14" s="12" t="s">
        <v>15</v>
      </c>
      <c r="E14" s="13" t="s">
        <v>16</v>
      </c>
      <c r="F14" s="14">
        <v>22</v>
      </c>
      <c r="G14" s="14">
        <v>60</v>
      </c>
      <c r="H14" s="15">
        <f>IF(SUM(F14:G14)&gt;$L$1,"больше макс!",SUM(F14:G14))</f>
        <v>82</v>
      </c>
      <c r="I14" s="18">
        <f>H14/2</f>
        <v>41</v>
      </c>
      <c r="J14" s="7">
        <f>H14/$L$1</f>
        <v>0.40999999999999998</v>
      </c>
      <c r="K14" s="16" t="s">
        <v>53</v>
      </c>
    </row>
    <row r="15" ht="15" customHeight="1">
      <c r="A15" s="13" t="s">
        <v>410</v>
      </c>
      <c r="B15" s="12" t="s">
        <v>411</v>
      </c>
      <c r="C15" s="12">
        <v>11</v>
      </c>
      <c r="D15" s="12" t="s">
        <v>15</v>
      </c>
      <c r="E15" s="13" t="s">
        <v>16</v>
      </c>
      <c r="F15" s="14">
        <v>41</v>
      </c>
      <c r="G15" s="14">
        <v>40</v>
      </c>
      <c r="H15" s="15">
        <f>IF(SUM(F15:G15)&gt;$L$1,"больше макс!",SUM(F15:G15))</f>
        <v>81</v>
      </c>
      <c r="I15" s="18">
        <f>H15/2</f>
        <v>40.5</v>
      </c>
      <c r="J15" s="7">
        <f>H15/$L$1</f>
        <v>0.40500000000000003</v>
      </c>
      <c r="K15" s="16" t="s">
        <v>53</v>
      </c>
    </row>
    <row r="16" ht="15" customHeight="1">
      <c r="A16" s="13" t="s">
        <v>412</v>
      </c>
      <c r="B16" s="12" t="s">
        <v>413</v>
      </c>
      <c r="C16" s="12">
        <v>11</v>
      </c>
      <c r="D16" s="12" t="s">
        <v>15</v>
      </c>
      <c r="E16" s="13" t="s">
        <v>16</v>
      </c>
      <c r="F16" s="14">
        <v>28</v>
      </c>
      <c r="G16" s="14">
        <v>50</v>
      </c>
      <c r="H16" s="15">
        <f>IF(SUM(F16:G16)&gt;$L$1,"больше макс!",SUM(F16:G16))</f>
        <v>78</v>
      </c>
      <c r="I16" s="18">
        <f>H16/2</f>
        <v>39</v>
      </c>
      <c r="J16" s="7">
        <f>H16/$L$1</f>
        <v>0.39000000000000001</v>
      </c>
      <c r="K16" s="16" t="s">
        <v>53</v>
      </c>
    </row>
    <row r="17" ht="15" customHeight="1">
      <c r="A17" s="13" t="s">
        <v>414</v>
      </c>
      <c r="B17" s="12" t="s">
        <v>415</v>
      </c>
      <c r="C17" s="12">
        <v>11</v>
      </c>
      <c r="D17" s="12" t="s">
        <v>15</v>
      </c>
      <c r="E17" s="13" t="s">
        <v>16</v>
      </c>
      <c r="F17" s="14">
        <v>33</v>
      </c>
      <c r="G17" s="14">
        <v>40</v>
      </c>
      <c r="H17" s="15">
        <f>IF(SUM(F17:G17)&gt;$L$1,"больше макс!",SUM(F17:G17))</f>
        <v>73</v>
      </c>
      <c r="I17" s="18">
        <f>H17/2</f>
        <v>36.5</v>
      </c>
      <c r="J17" s="7">
        <f>H17/$L$1</f>
        <v>0.36499999999999999</v>
      </c>
      <c r="K17" s="16" t="s">
        <v>53</v>
      </c>
    </row>
    <row r="18" ht="15" customHeight="1">
      <c r="A18" s="13" t="s">
        <v>416</v>
      </c>
      <c r="B18" s="12" t="s">
        <v>417</v>
      </c>
      <c r="C18" s="12">
        <v>11</v>
      </c>
      <c r="D18" s="12" t="s">
        <v>15</v>
      </c>
      <c r="E18" s="13" t="s">
        <v>16</v>
      </c>
      <c r="F18" s="14">
        <v>31</v>
      </c>
      <c r="G18" s="14">
        <v>40</v>
      </c>
      <c r="H18" s="15">
        <f>IF(SUM(F18:G18)&gt;$L$1,"больше макс!",SUM(F18:G18))</f>
        <v>71</v>
      </c>
      <c r="I18" s="18">
        <f t="shared" si="8"/>
        <v>35.5</v>
      </c>
      <c r="J18" s="7">
        <f>H18/$L$1</f>
        <v>0.35499999999999998</v>
      </c>
      <c r="K18" s="16" t="s">
        <v>53</v>
      </c>
    </row>
    <row r="19" ht="15" customHeight="1">
      <c r="A19" s="13" t="s">
        <v>418</v>
      </c>
      <c r="B19" s="12" t="s">
        <v>419</v>
      </c>
      <c r="C19" s="12">
        <v>11</v>
      </c>
      <c r="D19" s="12" t="s">
        <v>15</v>
      </c>
      <c r="E19" s="13" t="s">
        <v>16</v>
      </c>
      <c r="F19" s="14">
        <v>26</v>
      </c>
      <c r="G19" s="14">
        <v>40</v>
      </c>
      <c r="H19" s="15">
        <f>IF(SUM(F19:G19)&gt;$L$1,"больше макс!",SUM(F19:G19))</f>
        <v>66</v>
      </c>
      <c r="I19" s="18">
        <f>H19/2</f>
        <v>33</v>
      </c>
      <c r="J19" s="7">
        <f>H19/$L$1</f>
        <v>0.33000000000000002</v>
      </c>
      <c r="K19" s="16" t="s">
        <v>53</v>
      </c>
    </row>
    <row r="20" ht="15" customHeight="1">
      <c r="A20" s="13" t="s">
        <v>420</v>
      </c>
      <c r="B20" s="12" t="s">
        <v>421</v>
      </c>
      <c r="C20" s="12">
        <v>11</v>
      </c>
      <c r="D20" s="12" t="s">
        <v>15</v>
      </c>
      <c r="E20" s="13" t="s">
        <v>16</v>
      </c>
      <c r="F20" s="14">
        <v>27</v>
      </c>
      <c r="G20" s="14">
        <v>30</v>
      </c>
      <c r="H20" s="15">
        <f>IF(SUM(F20:G20)&gt;$L$1,"больше макс!",SUM(F20:G20))</f>
        <v>57</v>
      </c>
      <c r="I20" s="18">
        <f>H20/2</f>
        <v>28.5</v>
      </c>
      <c r="J20" s="7">
        <f>H20/$L$1</f>
        <v>0.28499999999999998</v>
      </c>
      <c r="K20" s="16" t="s">
        <v>53</v>
      </c>
    </row>
    <row r="21" ht="15" customHeight="1">
      <c r="A21" s="13" t="s">
        <v>422</v>
      </c>
      <c r="B21" s="12" t="s">
        <v>423</v>
      </c>
      <c r="C21" s="12">
        <v>11</v>
      </c>
      <c r="D21" s="12" t="s">
        <v>15</v>
      </c>
      <c r="E21" s="13" t="s">
        <v>16</v>
      </c>
      <c r="F21" s="14">
        <v>24</v>
      </c>
      <c r="G21" s="14">
        <v>30</v>
      </c>
      <c r="H21" s="15">
        <f>IF(SUM(F21:G21)&gt;$L$1,"больше макс!",SUM(F21:G21))</f>
        <v>54</v>
      </c>
      <c r="I21" s="18">
        <f t="shared" si="8"/>
        <v>27</v>
      </c>
      <c r="J21" s="7">
        <f>H21/$L$1</f>
        <v>0.27000000000000002</v>
      </c>
      <c r="K21" s="16" t="s">
        <v>53</v>
      </c>
    </row>
    <row r="22" ht="15" customHeight="1">
      <c r="A22" s="13" t="s">
        <v>424</v>
      </c>
      <c r="B22" s="12" t="s">
        <v>425</v>
      </c>
      <c r="C22" s="12">
        <v>11</v>
      </c>
      <c r="D22" s="12" t="s">
        <v>15</v>
      </c>
      <c r="E22" s="13" t="s">
        <v>16</v>
      </c>
      <c r="F22" s="14">
        <v>7</v>
      </c>
      <c r="G22" s="14">
        <v>45</v>
      </c>
      <c r="H22" s="15">
        <f>IF(SUM(F22:G22)&gt;$L$1,"больше макс!",SUM(F22:G22))</f>
        <v>52</v>
      </c>
      <c r="I22" s="18">
        <f>H22/2</f>
        <v>26</v>
      </c>
      <c r="J22" s="7">
        <f>H22/$L$1</f>
        <v>0.26000000000000001</v>
      </c>
      <c r="K22" s="16" t="s">
        <v>53</v>
      </c>
    </row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/>
    <row r="31" ht="15"/>
    <row r="32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.6"/>
    <row r="62" ht="15.6"/>
    <row r="63" ht="15.6"/>
    <row r="64" ht="15.6"/>
    <row r="65" ht="15.6"/>
    <row r="66" ht="15.6"/>
    <row r="67" ht="15.6"/>
    <row r="68" ht="15.6"/>
    <row r="69" ht="15.6"/>
    <row r="70" ht="15.6"/>
    <row r="71" ht="15.6"/>
    <row r="72" ht="15.6"/>
    <row r="73" ht="15.6"/>
    <row r="74" ht="15.6"/>
    <row r="75" ht="15.6"/>
    <row r="76" ht="15.6"/>
    <row r="77" ht="15.6"/>
    <row r="78" ht="15.6"/>
    <row r="79" ht="15.6"/>
    <row r="80" ht="15.6"/>
    <row r="81" ht="15.6"/>
    <row r="82" ht="15.6"/>
    <row r="83" ht="15.6"/>
    <row r="84" ht="15.6"/>
    <row r="85" ht="15.6"/>
    <row r="86" ht="15.6"/>
    <row r="87" ht="15.6"/>
    <row r="88" ht="15.6"/>
    <row r="89" ht="15.6"/>
    <row r="90" ht="15.6"/>
    <row r="91" ht="15.6"/>
    <row r="92" ht="15.6"/>
    <row r="93" ht="15.6"/>
    <row r="94" ht="15.6"/>
    <row r="95" ht="15.6"/>
    <row r="96" ht="14.25">
      <c r="H96" s="1"/>
      <c r="J96" s="1"/>
    </row>
    <row r="97" ht="14.25">
      <c r="H97" s="1"/>
      <c r="J97" s="1"/>
    </row>
    <row r="98" ht="14.25">
      <c r="H98" s="1"/>
      <c r="J98" s="1"/>
    </row>
    <row r="99" ht="14.25">
      <c r="H99" s="1"/>
      <c r="J99" s="1"/>
    </row>
  </sheetData>
  <sortState ref="A4:J22" columnSort="0">
    <sortCondition sortBy="value" descending="1" ref="J4:J22"/>
  </sortState>
  <mergeCells count="1">
    <mergeCell ref="A1:K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Светлана Курылева</cp:lastModifiedBy>
  <cp:revision>5</cp:revision>
  <dcterms:created xsi:type="dcterms:W3CDTF">2006-09-16T00:00:00Z</dcterms:created>
  <dcterms:modified xsi:type="dcterms:W3CDTF">2024-09-23T05:07:20Z</dcterms:modified>
</cp:coreProperties>
</file>